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nPrev" sheetId="1" r:id="rId1"/>
    <sheet name="additional and Joint" sheetId="2" r:id="rId2"/>
  </sheets>
  <definedNames>
    <definedName name="_xlnm.Print_Area" localSheetId="1">'additional and Joint'!$B$1:$M$55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Vit A
Vit D</t>
        </r>
      </text>
    </comment>
    <comment ref="C4" authorId="0">
      <text>
        <r>
          <rPr>
            <sz val="10"/>
            <rFont val="Arial"/>
            <family val="2"/>
          </rPr>
          <t>Milk Thistle Extract (80% Silymarin)
Dandelion Root
Tumeric Root</t>
        </r>
      </text>
    </comment>
    <comment ref="C5" authorId="0">
      <text>
        <r>
          <rPr>
            <sz val="10"/>
            <rFont val="Arial"/>
            <family val="2"/>
          </rPr>
          <t>B1
B2
Nacinamide
B6
B12
Biotin
Folic Acid
D'Pantothenic Acid
Cholin Bitartrate
Inositol</t>
        </r>
      </text>
    </comment>
    <comment ref="C6" authorId="0">
      <text>
        <r>
          <rPr>
            <sz val="10"/>
            <rFont val="Arial"/>
            <family val="2"/>
          </rPr>
          <t>Guaranteed Analysis per Teaspoon 4,700 mg
total Fat 4.7g
saturated fat 0.14g
Omega fatty acids 1,118mg
  Elcosapentaenoic Acid* (EPA) 644mg
  Docosahexaenoic Acid* (DHA) 414mg
  omegas 6 fatty acids 60mg
Crude protein 0%
Crude Fate 99.9%
Moisture 0.01% 
Ingredients 100%  Atlantic Salmon Oil</t>
        </r>
      </text>
    </comment>
  </commentList>
</comments>
</file>

<file path=xl/sharedStrings.xml><?xml version="1.0" encoding="utf-8"?>
<sst xmlns="http://schemas.openxmlformats.org/spreadsheetml/2006/main" count="241" uniqueCount="120">
  <si>
    <t># capsules daily</t>
  </si>
  <si>
    <t>Immuno-Pro</t>
  </si>
  <si>
    <t>Cold-Pro</t>
  </si>
  <si>
    <t>Healthy Lungs</t>
  </si>
  <si>
    <t>In three caps.</t>
  </si>
  <si>
    <t>Each</t>
  </si>
  <si>
    <t>In two caps.</t>
  </si>
  <si>
    <t xml:space="preserve">Vitamin A </t>
  </si>
  <si>
    <t>IU</t>
  </si>
  <si>
    <t xml:space="preserve">Beta carotene </t>
  </si>
  <si>
    <t xml:space="preserve">Vitamin C </t>
  </si>
  <si>
    <t>mg</t>
  </si>
  <si>
    <t xml:space="preserve">Vitamin D3 </t>
  </si>
  <si>
    <t xml:space="preserve">Vitamin E </t>
  </si>
  <si>
    <t xml:space="preserve">Vitamin K </t>
  </si>
  <si>
    <t>mcg</t>
  </si>
  <si>
    <t>Thiamine</t>
  </si>
  <si>
    <t xml:space="preserve">Riboflavin </t>
  </si>
  <si>
    <t xml:space="preserve">Vitamin B6 </t>
  </si>
  <si>
    <t xml:space="preserve">Folic acid </t>
  </si>
  <si>
    <t xml:space="preserve">Vitamin B12 </t>
  </si>
  <si>
    <t xml:space="preserve">Magnesium </t>
  </si>
  <si>
    <t xml:space="preserve">Zinc </t>
  </si>
  <si>
    <t xml:space="preserve">Selenium </t>
  </si>
  <si>
    <t xml:space="preserve">Manganese </t>
  </si>
  <si>
    <t xml:space="preserve">Molybdenum </t>
  </si>
  <si>
    <t xml:space="preserve">Vanadium </t>
  </si>
  <si>
    <t xml:space="preserve">N-acetyl-cysteine </t>
  </si>
  <si>
    <t xml:space="preserve">Green tea extract </t>
  </si>
  <si>
    <t xml:space="preserve">Resveratrol </t>
  </si>
  <si>
    <t xml:space="preserve">Alpha lipoic acid </t>
  </si>
  <si>
    <t xml:space="preserve">Grape seed extract </t>
  </si>
  <si>
    <t xml:space="preserve">Lycopene </t>
  </si>
  <si>
    <t xml:space="preserve">Lutein </t>
  </si>
  <si>
    <t xml:space="preserve">Zeaxanthin </t>
  </si>
  <si>
    <t xml:space="preserve">Sulforaphane </t>
  </si>
  <si>
    <t xml:space="preserve">Turmeric </t>
  </si>
  <si>
    <t xml:space="preserve">Ellagic acid </t>
  </si>
  <si>
    <t xml:space="preserve">Quercetin </t>
  </si>
  <si>
    <t xml:space="preserve">Mixed tocopherols </t>
  </si>
  <si>
    <t>Gamma tocopherol</t>
  </si>
  <si>
    <t>American ginseng</t>
  </si>
  <si>
    <t>Andrographis</t>
  </si>
  <si>
    <t>Astragalus</t>
  </si>
  <si>
    <t>Beta-1,3-Glucan</t>
  </si>
  <si>
    <t>Echinacea</t>
  </si>
  <si>
    <t xml:space="preserve">Maitake mushroom </t>
  </si>
  <si>
    <t>Reishi mushroom</t>
  </si>
  <si>
    <t>Calcium Ascorbate Powder</t>
  </si>
  <si>
    <t>1/4 teaspoon=1090mg Calcium Ascorbate or 890mg Ascorbic Acid</t>
  </si>
  <si>
    <t>Summary of additional supplements</t>
  </si>
  <si>
    <t>QTY</t>
  </si>
  <si>
    <t>Total</t>
  </si>
  <si>
    <t>Supper Cod Liver Oil (every other day)</t>
  </si>
  <si>
    <t>Milk Thistle (Natural Factors)</t>
  </si>
  <si>
    <t>Hi Potency B complex (50mg)</t>
  </si>
  <si>
    <t>15cc</t>
  </si>
  <si>
    <t>Salmon Oil (Iceland Pure)</t>
  </si>
  <si>
    <t xml:space="preserve">
</t>
  </si>
  <si>
    <t xml:space="preserve">For my own calculations on the amount total which focuses on osteoarthritis </t>
  </si>
  <si>
    <t>2 tablespoons</t>
  </si>
  <si>
    <t>Acidophilus &amp; Bifudus</t>
  </si>
  <si>
    <t>MSM</t>
  </si>
  <si>
    <t>1 cap</t>
  </si>
  <si>
    <t xml:space="preserve">K-9 Immunity </t>
  </si>
  <si>
    <t>Glucosamine</t>
  </si>
  <si>
    <t>6 caps</t>
  </si>
  <si>
    <t>K-9 Transfer Factor</t>
  </si>
  <si>
    <t>Glucosamine Sulfate</t>
  </si>
  <si>
    <t>Ascorbic Acid (1/4 tsp =1125mg)</t>
  </si>
  <si>
    <t>BerryRich ORAC 3000 (500mg)</t>
  </si>
  <si>
    <t>Glucosamine HCL</t>
  </si>
  <si>
    <t>2 caps</t>
  </si>
  <si>
    <t>MSM (1000mg)</t>
  </si>
  <si>
    <t>Chondroitin</t>
  </si>
  <si>
    <t xml:space="preserve">Glucosamine Sulfate (500mg) 
</t>
  </si>
  <si>
    <t>Manganese</t>
  </si>
  <si>
    <t>Chondroitin (400 mg)</t>
  </si>
  <si>
    <t>DMG</t>
  </si>
  <si>
    <t>Manganese (15mg)</t>
  </si>
  <si>
    <t>Green Lipped Sea Mussel</t>
  </si>
  <si>
    <t>B-12 (250mcg)</t>
  </si>
  <si>
    <t>Coenzyme Q10 (60mg)</t>
  </si>
  <si>
    <t>Missing Link Plus (with Glucosamine)</t>
  </si>
  <si>
    <t>tsp</t>
  </si>
  <si>
    <t>3 teaspoons</t>
  </si>
  <si>
    <t>Udo Choice Pet Essentials for Dogs</t>
  </si>
  <si>
    <t>Breakdown of the products' ingredients/amount</t>
  </si>
  <si>
    <t>Lakota Joint Care (4-6; 2-4; with meal)</t>
  </si>
  <si>
    <t>Recovery</t>
  </si>
  <si>
    <t>Each Teaspoon (4 g) contains: (1/4 tsp = 1g )</t>
  </si>
  <si>
    <t>Glucosamine Sulfate </t>
  </si>
  <si>
    <t xml:space="preserve"> MSM (Methyl Sulfonyl Methane)</t>
  </si>
  <si>
    <t>Glucosamine HCL </t>
  </si>
  <si>
    <t>Glucosamine Hydrochloride</t>
  </si>
  <si>
    <t>Boswellia Extract </t>
  </si>
  <si>
    <t>DMG (Dimethylglycine Hydrochloride)</t>
  </si>
  <si>
    <t>Collagen - Type II </t>
  </si>
  <si>
    <t xml:space="preserve">Nutrical Bioflavanoid Mix
</t>
  </si>
  <si>
    <t>Elk Antler Velvet Powder </t>
  </si>
  <si>
    <t xml:space="preserve">(Grape, Green Tea)    
</t>
  </si>
  <si>
    <t>White Willow Bark </t>
  </si>
  <si>
    <t>Vitamin C (Ascorbic Acid)</t>
  </si>
  <si>
    <t>Yucca Root Powder </t>
  </si>
  <si>
    <t xml:space="preserve">Daily Wellness Formula </t>
  </si>
  <si>
    <t>Devil's Claw Root Powder </t>
  </si>
  <si>
    <t>(Blackberry, Blueberry, Raspberry, Cranberry, Flax, Red Beet, Fos, Siberian Ginseng, Ginger)</t>
  </si>
  <si>
    <t>Sarsaparilla </t>
  </si>
  <si>
    <t>Feverfew Leaf Powder </t>
  </si>
  <si>
    <t>Bromelain (2400 gdu) </t>
  </si>
  <si>
    <t>Pain-Pro (3 caps/day; empty stomach)</t>
  </si>
  <si>
    <t>Bromelain 600 GDU </t>
  </si>
  <si>
    <t>Turmeric (Curcumin) 95% </t>
  </si>
  <si>
    <t>Green Tea Extract (50% Polyphenols) </t>
  </si>
  <si>
    <t>Boswellia Serrata Extract 40% </t>
  </si>
  <si>
    <t>Resveratrol Extract 20% </t>
  </si>
  <si>
    <t>Rosemary Extract 4:1 </t>
  </si>
  <si>
    <t>Holy Basil Extract 4:1 </t>
  </si>
  <si>
    <t>Stinging Nettle Extract 4:1 </t>
  </si>
  <si>
    <t>Ginger Extract 5% 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</si>
</sst>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20">
    <font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sz val="8"/>
      <color indexed="5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b/>
      <sz val="12"/>
      <color indexed="58"/>
      <name val="Arial"/>
      <family val="2"/>
    </font>
    <font>
      <b/>
      <sz val="12"/>
      <color indexed="12"/>
      <name val="Arial"/>
      <family val="2"/>
    </font>
    <font>
      <b/>
      <sz val="10"/>
      <color indexed="54"/>
      <name val="Arial"/>
      <family val="2"/>
    </font>
    <font>
      <sz val="8"/>
      <color indexed="58"/>
      <name val="Arial Narrow"/>
      <family val="2"/>
    </font>
    <font>
      <b/>
      <sz val="8"/>
      <color indexed="58"/>
      <name val="Arial"/>
      <family val="2"/>
    </font>
    <font>
      <b/>
      <sz val="14"/>
      <color indexed="5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58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58"/>
      </bottom>
    </border>
    <border>
      <left style="medium">
        <color indexed="8"/>
      </left>
      <right>
        <color indexed="63"/>
      </right>
      <top style="thin">
        <color indexed="5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8"/>
      </bottom>
    </border>
    <border>
      <left style="medium">
        <color indexed="8"/>
      </left>
      <right style="thin">
        <color indexed="58"/>
      </right>
      <top style="thin">
        <color indexed="58"/>
      </top>
      <bottom>
        <color indexed="63"/>
      </bottom>
    </border>
    <border>
      <left style="medium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8"/>
      </bottom>
    </border>
    <border>
      <left style="thin">
        <color indexed="5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left" vertical="top"/>
    </xf>
    <xf numFmtId="164" fontId="2" fillId="3" borderId="2" xfId="0" applyNumberFormat="1" applyFont="1" applyFill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wrapText="1"/>
    </xf>
    <xf numFmtId="164" fontId="2" fillId="4" borderId="2" xfId="0" applyNumberFormat="1" applyFont="1" applyFill="1" applyBorder="1" applyAlignment="1">
      <alignment horizontal="right" vertical="top"/>
    </xf>
    <xf numFmtId="164" fontId="3" fillId="4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right" vertical="top"/>
    </xf>
    <xf numFmtId="164" fontId="3" fillId="5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right" vertical="top"/>
    </xf>
    <xf numFmtId="164" fontId="4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left" vertical="top"/>
    </xf>
    <xf numFmtId="164" fontId="1" fillId="2" borderId="7" xfId="0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/>
    </xf>
    <xf numFmtId="164" fontId="1" fillId="2" borderId="7" xfId="0" applyNumberFormat="1" applyFont="1" applyFill="1" applyBorder="1" applyAlignment="1">
      <alignment horizontal="left" vertical="top"/>
    </xf>
    <xf numFmtId="164" fontId="1" fillId="0" borderId="7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left" vertical="top"/>
    </xf>
    <xf numFmtId="164" fontId="1" fillId="3" borderId="8" xfId="0" applyNumberFormat="1" applyFont="1" applyFill="1" applyBorder="1" applyAlignment="1">
      <alignment horizontal="right" vertical="top"/>
    </xf>
    <xf numFmtId="164" fontId="1" fillId="3" borderId="9" xfId="0" applyNumberFormat="1" applyFont="1" applyFill="1" applyBorder="1" applyAlignment="1">
      <alignment horizontal="left" vertical="top"/>
    </xf>
    <xf numFmtId="165" fontId="5" fillId="3" borderId="10" xfId="0" applyNumberFormat="1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left" vertical="top"/>
    </xf>
    <xf numFmtId="164" fontId="5" fillId="4" borderId="2" xfId="0" applyNumberFormat="1" applyFont="1" applyFill="1" applyBorder="1" applyAlignment="1">
      <alignment horizontal="left" vertical="top"/>
    </xf>
    <xf numFmtId="166" fontId="1" fillId="5" borderId="8" xfId="0" applyNumberFormat="1" applyFont="1" applyFill="1" applyBorder="1" applyAlignment="1">
      <alignment horizontal="right" vertical="top"/>
    </xf>
    <xf numFmtId="164" fontId="1" fillId="5" borderId="9" xfId="0" applyNumberFormat="1" applyFont="1" applyFill="1" applyBorder="1" applyAlignment="1">
      <alignment horizontal="left" vertical="top"/>
    </xf>
    <xf numFmtId="164" fontId="5" fillId="5" borderId="2" xfId="0" applyNumberFormat="1" applyFont="1" applyFill="1" applyBorder="1" applyAlignment="1">
      <alignment horizontal="right" vertical="top"/>
    </xf>
    <xf numFmtId="164" fontId="5" fillId="0" borderId="4" xfId="0" applyNumberFormat="1" applyFont="1" applyFill="1" applyBorder="1" applyAlignment="1">
      <alignment horizontal="right" vertical="top"/>
    </xf>
    <xf numFmtId="165" fontId="6" fillId="0" borderId="2" xfId="0" applyNumberFormat="1" applyFont="1" applyFill="1" applyBorder="1" applyAlignment="1">
      <alignment horizontal="right" vertical="top"/>
    </xf>
    <xf numFmtId="165" fontId="5" fillId="3" borderId="2" xfId="0" applyNumberFormat="1" applyFont="1" applyFill="1" applyBorder="1" applyAlignment="1">
      <alignment horizontal="right" vertical="top"/>
    </xf>
    <xf numFmtId="164" fontId="1" fillId="5" borderId="8" xfId="0" applyNumberFormat="1" applyFont="1" applyFill="1" applyBorder="1" applyAlignment="1">
      <alignment horizontal="right" vertical="top"/>
    </xf>
    <xf numFmtId="164" fontId="5" fillId="5" borderId="2" xfId="0" applyNumberFormat="1" applyFont="1" applyFill="1" applyBorder="1" applyAlignment="1">
      <alignment horizontal="left" vertical="top"/>
    </xf>
    <xf numFmtId="164" fontId="5" fillId="0" borderId="4" xfId="0" applyNumberFormat="1" applyFont="1" applyFill="1" applyBorder="1" applyAlignment="1">
      <alignment horizontal="left" vertical="top"/>
    </xf>
    <xf numFmtId="165" fontId="5" fillId="4" borderId="2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 horizontal="left" vertical="top"/>
    </xf>
    <xf numFmtId="164" fontId="1" fillId="2" borderId="12" xfId="0" applyNumberFormat="1" applyFont="1" applyFill="1" applyBorder="1" applyAlignment="1">
      <alignment horizontal="right" vertical="top"/>
    </xf>
    <xf numFmtId="165" fontId="2" fillId="2" borderId="12" xfId="0" applyNumberFormat="1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left" vertical="top"/>
    </xf>
    <xf numFmtId="164" fontId="1" fillId="4" borderId="2" xfId="0" applyNumberFormat="1" applyFont="1" applyFill="1" applyBorder="1" applyAlignment="1">
      <alignment horizontal="left" vertical="top"/>
    </xf>
    <xf numFmtId="164" fontId="1" fillId="3" borderId="2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/>
    </xf>
    <xf numFmtId="165" fontId="5" fillId="0" borderId="6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left" vertical="top"/>
    </xf>
    <xf numFmtId="165" fontId="1" fillId="0" borderId="6" xfId="0" applyNumberFormat="1" applyFont="1" applyFill="1" applyBorder="1" applyAlignment="1">
      <alignment horizontal="right" vertical="top"/>
    </xf>
    <xf numFmtId="164" fontId="1" fillId="0" borderId="7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/>
    </xf>
    <xf numFmtId="164" fontId="8" fillId="2" borderId="13" xfId="0" applyNumberFormat="1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 wrapText="1"/>
    </xf>
    <xf numFmtId="164" fontId="9" fillId="0" borderId="16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0" fillId="0" borderId="17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164" fontId="2" fillId="0" borderId="18" xfId="0" applyNumberFormat="1" applyFont="1" applyFill="1" applyBorder="1" applyAlignment="1">
      <alignment horizontal="left" vertical="top"/>
    </xf>
    <xf numFmtId="164" fontId="1" fillId="0" borderId="19" xfId="0" applyNumberFormat="1" applyFont="1" applyFill="1" applyBorder="1" applyAlignment="1">
      <alignment horizontal="left" vertical="top"/>
    </xf>
    <xf numFmtId="164" fontId="1" fillId="0" borderId="14" xfId="0" applyNumberFormat="1" applyFont="1" applyFill="1" applyBorder="1" applyAlignment="1">
      <alignment horizontal="left" vertical="top"/>
    </xf>
    <xf numFmtId="164" fontId="1" fillId="0" borderId="15" xfId="0" applyNumberFormat="1" applyFont="1" applyFill="1" applyBorder="1" applyAlignment="1">
      <alignment horizontal="left" vertical="top"/>
    </xf>
    <xf numFmtId="164" fontId="1" fillId="6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right" vertical="top"/>
    </xf>
    <xf numFmtId="164" fontId="2" fillId="5" borderId="20" xfId="0" applyNumberFormat="1" applyFont="1" applyFill="1" applyBorder="1" applyAlignment="1">
      <alignment horizontal="right" vertical="center"/>
    </xf>
    <xf numFmtId="165" fontId="2" fillId="5" borderId="6" xfId="0" applyNumberFormat="1" applyFont="1" applyFill="1" applyBorder="1" applyAlignment="1">
      <alignment horizontal="right" vertical="center"/>
    </xf>
    <xf numFmtId="164" fontId="12" fillId="5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vertical="top"/>
    </xf>
    <xf numFmtId="164" fontId="1" fillId="0" borderId="17" xfId="0" applyNumberFormat="1" applyFont="1" applyFill="1" applyBorder="1" applyAlignment="1">
      <alignment vertical="top"/>
    </xf>
    <xf numFmtId="164" fontId="10" fillId="0" borderId="17" xfId="0" applyNumberFormat="1" applyFont="1" applyFill="1" applyBorder="1" applyAlignment="1">
      <alignment vertical="top"/>
    </xf>
    <xf numFmtId="164" fontId="2" fillId="5" borderId="16" xfId="0" applyNumberFormat="1" applyFont="1" applyFill="1" applyBorder="1" applyAlignment="1">
      <alignment horizontal="right" vertical="center"/>
    </xf>
    <xf numFmtId="165" fontId="2" fillId="5" borderId="0" xfId="0" applyNumberFormat="1" applyFont="1" applyFill="1" applyBorder="1" applyAlignment="1">
      <alignment horizontal="right" vertical="center"/>
    </xf>
    <xf numFmtId="164" fontId="12" fillId="5" borderId="4" xfId="0" applyNumberFormat="1" applyFont="1" applyFill="1" applyBorder="1" applyAlignment="1">
      <alignment horizontal="right" vertical="center"/>
    </xf>
    <xf numFmtId="164" fontId="4" fillId="5" borderId="16" xfId="0" applyNumberFormat="1" applyFont="1" applyFill="1" applyBorder="1" applyAlignment="1">
      <alignment horizontal="right" vertical="center"/>
    </xf>
    <xf numFmtId="165" fontId="4" fillId="5" borderId="0" xfId="0" applyNumberFormat="1" applyFont="1" applyFill="1" applyBorder="1" applyAlignment="1">
      <alignment horizontal="right" vertical="center"/>
    </xf>
    <xf numFmtId="164" fontId="4" fillId="5" borderId="4" xfId="0" applyNumberFormat="1" applyFont="1" applyFill="1" applyBorder="1" applyAlignment="1">
      <alignment horizontal="right" vertical="center"/>
    </xf>
    <xf numFmtId="164" fontId="1" fillId="6" borderId="0" xfId="0" applyNumberFormat="1" applyFont="1" applyFill="1" applyBorder="1" applyAlignment="1">
      <alignment vertical="top"/>
    </xf>
    <xf numFmtId="164" fontId="9" fillId="0" borderId="21" xfId="0" applyNumberFormat="1" applyFont="1" applyFill="1" applyBorder="1" applyAlignment="1">
      <alignment horizontal="right" vertical="top"/>
    </xf>
    <xf numFmtId="164" fontId="9" fillId="5" borderId="22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vertical="top"/>
    </xf>
    <xf numFmtId="164" fontId="6" fillId="3" borderId="17" xfId="0" applyNumberFormat="1" applyFont="1" applyFill="1" applyBorder="1" applyAlignment="1">
      <alignment vertical="top"/>
    </xf>
    <xf numFmtId="164" fontId="2" fillId="5" borderId="0" xfId="0" applyNumberFormat="1" applyFont="1" applyFill="1" applyBorder="1" applyAlignment="1">
      <alignment horizontal="right" vertical="center"/>
    </xf>
    <xf numFmtId="164" fontId="9" fillId="5" borderId="23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17" xfId="0" applyNumberFormat="1" applyFont="1" applyFill="1" applyBorder="1" applyAlignment="1">
      <alignment vertical="top" wrapText="1"/>
    </xf>
    <xf numFmtId="164" fontId="2" fillId="5" borderId="16" xfId="0" applyNumberFormat="1" applyFont="1" applyFill="1" applyBorder="1" applyAlignment="1">
      <alignment horizontal="right" vertical="center" wrapText="1"/>
    </xf>
    <xf numFmtId="165" fontId="2" fillId="5" borderId="0" xfId="0" applyNumberFormat="1" applyFont="1" applyFill="1" applyBorder="1" applyAlignment="1">
      <alignment horizontal="right" vertical="center" wrapText="1"/>
    </xf>
    <xf numFmtId="164" fontId="2" fillId="5" borderId="24" xfId="0" applyNumberFormat="1" applyFont="1" applyFill="1" applyBorder="1" applyAlignment="1">
      <alignment horizontal="right" vertical="center" wrapText="1"/>
    </xf>
    <xf numFmtId="164" fontId="2" fillId="5" borderId="25" xfId="0" applyNumberFormat="1" applyFont="1" applyFill="1" applyBorder="1" applyAlignment="1">
      <alignment vertical="center" wrapText="1"/>
    </xf>
    <xf numFmtId="164" fontId="12" fillId="5" borderId="26" xfId="0" applyNumberFormat="1" applyFont="1" applyFill="1" applyBorder="1" applyAlignment="1">
      <alignment horizontal="right" vertical="center"/>
    </xf>
    <xf numFmtId="164" fontId="1" fillId="0" borderId="27" xfId="0" applyNumberFormat="1" applyFont="1" applyFill="1" applyBorder="1" applyAlignment="1">
      <alignment vertical="top" wrapText="1"/>
    </xf>
    <xf numFmtId="164" fontId="1" fillId="0" borderId="28" xfId="0" applyNumberFormat="1" applyFont="1" applyFill="1" applyBorder="1" applyAlignment="1">
      <alignment vertical="top" wrapText="1"/>
    </xf>
    <xf numFmtId="164" fontId="9" fillId="5" borderId="29" xfId="0" applyNumberFormat="1" applyFont="1" applyFill="1" applyBorder="1" applyAlignment="1">
      <alignment horizontal="right" vertical="top"/>
    </xf>
    <xf numFmtId="164" fontId="9" fillId="0" borderId="20" xfId="0" applyNumberFormat="1" applyFont="1" applyFill="1" applyBorder="1" applyAlignment="1">
      <alignment horizontal="right" vertical="top"/>
    </xf>
    <xf numFmtId="164" fontId="10" fillId="0" borderId="17" xfId="0" applyNumberFormat="1" applyFont="1" applyFill="1" applyBorder="1" applyAlignment="1">
      <alignment vertical="top" wrapText="1"/>
    </xf>
    <xf numFmtId="164" fontId="1" fillId="6" borderId="0" xfId="0" applyNumberFormat="1" applyFont="1" applyFill="1" applyBorder="1" applyAlignment="1">
      <alignment horizontal="right" vertical="top"/>
    </xf>
    <xf numFmtId="164" fontId="1" fillId="0" borderId="16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 vertical="top"/>
    </xf>
    <xf numFmtId="164" fontId="1" fillId="0" borderId="25" xfId="0" applyNumberFormat="1" applyFont="1" applyFill="1" applyBorder="1" applyAlignment="1">
      <alignment horizontal="right" vertical="top" wrapText="1"/>
    </xf>
    <xf numFmtId="164" fontId="10" fillId="0" borderId="28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164" fontId="11" fillId="0" borderId="7" xfId="0" applyNumberFormat="1" applyFont="1" applyFill="1" applyBorder="1" applyAlignment="1">
      <alignment horizontal="right" vertical="top"/>
    </xf>
    <xf numFmtId="164" fontId="11" fillId="0" borderId="7" xfId="0" applyNumberFormat="1" applyFont="1" applyFill="1" applyBorder="1" applyAlignment="1">
      <alignment vertical="top"/>
    </xf>
    <xf numFmtId="164" fontId="10" fillId="0" borderId="7" xfId="0" applyNumberFormat="1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 vertical="top" wrapText="1"/>
    </xf>
    <xf numFmtId="164" fontId="11" fillId="0" borderId="12" xfId="0" applyNumberFormat="1" applyFont="1" applyFill="1" applyBorder="1" applyAlignment="1">
      <alignment vertical="top" wrapText="1"/>
    </xf>
    <xf numFmtId="164" fontId="11" fillId="0" borderId="12" xfId="0" applyNumberFormat="1" applyFont="1" applyFill="1" applyBorder="1" applyAlignment="1">
      <alignment horizontal="right" vertical="top" wrapText="1"/>
    </xf>
    <xf numFmtId="164" fontId="10" fillId="0" borderId="12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65" fontId="9" fillId="5" borderId="2" xfId="0" applyNumberFormat="1" applyFont="1" applyFill="1" applyBorder="1" applyAlignment="1">
      <alignment horizontal="right" vertical="top"/>
    </xf>
    <xf numFmtId="164" fontId="14" fillId="0" borderId="8" xfId="0" applyNumberFormat="1" applyFont="1" applyFill="1" applyBorder="1" applyAlignment="1">
      <alignment vertical="top" wrapText="1"/>
    </xf>
    <xf numFmtId="164" fontId="15" fillId="0" borderId="12" xfId="0" applyNumberFormat="1" applyFont="1" applyFill="1" applyBorder="1" applyAlignment="1">
      <alignment horizontal="right"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14" fillId="0" borderId="8" xfId="0" applyNumberFormat="1" applyFont="1" applyFill="1" applyBorder="1" applyAlignment="1">
      <alignment horizontal="center" vertical="top" wrapText="1"/>
    </xf>
    <xf numFmtId="164" fontId="15" fillId="0" borderId="12" xfId="0" applyFont="1" applyBorder="1" applyAlignment="1">
      <alignment horizontal="left" vertical="top" wrapText="1"/>
    </xf>
    <xf numFmtId="164" fontId="16" fillId="0" borderId="6" xfId="0" applyNumberFormat="1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horizontal="right" vertical="top" wrapText="1"/>
    </xf>
    <xf numFmtId="164" fontId="10" fillId="0" borderId="6" xfId="0" applyNumberFormat="1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5" fontId="6" fillId="3" borderId="0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vertical="top" wrapText="1"/>
    </xf>
    <xf numFmtId="164" fontId="17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vertical="top" wrapText="1"/>
    </xf>
    <xf numFmtId="165" fontId="11" fillId="0" borderId="7" xfId="0" applyNumberFormat="1" applyFont="1" applyFill="1" applyBorder="1" applyAlignment="1">
      <alignment vertical="top" wrapText="1"/>
    </xf>
    <xf numFmtId="164" fontId="11" fillId="0" borderId="7" xfId="0" applyNumberFormat="1" applyFont="1" applyFill="1" applyBorder="1" applyAlignment="1">
      <alignment horizontal="right" vertical="top" wrapText="1"/>
    </xf>
    <xf numFmtId="164" fontId="10" fillId="0" borderId="7" xfId="0" applyNumberFormat="1" applyFont="1" applyFill="1" applyBorder="1" applyAlignment="1">
      <alignment vertical="top" wrapText="1"/>
    </xf>
    <xf numFmtId="164" fontId="1" fillId="0" borderId="7" xfId="0" applyNumberFormat="1" applyFont="1" applyFill="1" applyBorder="1" applyAlignment="1">
      <alignment vertical="top" wrapText="1"/>
    </xf>
    <xf numFmtId="164" fontId="9" fillId="0" borderId="12" xfId="0" applyNumberFormat="1" applyFont="1" applyFill="1" applyBorder="1" applyAlignment="1">
      <alignment horizontal="right" vertical="top"/>
    </xf>
    <xf numFmtId="164" fontId="11" fillId="0" borderId="12" xfId="0" applyNumberFormat="1" applyFont="1" applyFill="1" applyBorder="1" applyAlignment="1">
      <alignment horizontal="right" vertical="top"/>
    </xf>
    <xf numFmtId="164" fontId="10" fillId="0" borderId="12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horizontal="right" vertical="top" wrapText="1"/>
    </xf>
    <xf numFmtId="165" fontId="10" fillId="0" borderId="6" xfId="0" applyNumberFormat="1" applyFont="1" applyFill="1" applyBorder="1" applyAlignment="1">
      <alignment vertical="top" wrapText="1"/>
    </xf>
    <xf numFmtId="164" fontId="17" fillId="0" borderId="7" xfId="0" applyNumberFormat="1" applyFont="1" applyFill="1" applyBorder="1" applyAlignment="1">
      <alignment horizontal="right" vertical="top" wrapText="1"/>
    </xf>
    <xf numFmtId="164" fontId="1" fillId="0" borderId="7" xfId="0" applyNumberFormat="1" applyFont="1" applyFill="1" applyBorder="1" applyAlignment="1">
      <alignment horizontal="right" vertical="top" wrapText="1"/>
    </xf>
    <xf numFmtId="164" fontId="10" fillId="0" borderId="12" xfId="0" applyNumberFormat="1" applyFont="1" applyFill="1" applyBorder="1" applyAlignment="1">
      <alignment horizontal="right" vertical="top"/>
    </xf>
    <xf numFmtId="164" fontId="1" fillId="0" borderId="12" xfId="0" applyNumberFormat="1" applyFont="1" applyFill="1" applyBorder="1" applyAlignment="1">
      <alignment horizontal="right" vertical="top"/>
    </xf>
    <xf numFmtId="164" fontId="9" fillId="0" borderId="6" xfId="0" applyNumberFormat="1" applyFont="1" applyFill="1" applyBorder="1" applyAlignment="1">
      <alignment horizontal="right" vertical="top"/>
    </xf>
    <xf numFmtId="164" fontId="18" fillId="0" borderId="6" xfId="0" applyNumberFormat="1" applyFont="1" applyFill="1" applyBorder="1" applyAlignment="1">
      <alignment horizontal="right" vertical="top"/>
    </xf>
    <xf numFmtId="164" fontId="1" fillId="0" borderId="6" xfId="0" applyNumberFormat="1" applyFont="1" applyFill="1" applyBorder="1" applyAlignment="1">
      <alignment vertical="top"/>
    </xf>
    <xf numFmtId="164" fontId="10" fillId="0" borderId="6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right" vertical="top"/>
    </xf>
    <xf numFmtId="164" fontId="18" fillId="0" borderId="0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4"/>
  <sheetViews>
    <sheetView tabSelected="1" workbookViewId="0" topLeftCell="A1">
      <selection activeCell="B9" sqref="B9"/>
    </sheetView>
  </sheetViews>
  <sheetFormatPr defaultColWidth="9.140625" defaultRowHeight="12.75"/>
  <cols>
    <col min="1" max="1" width="25.00390625" style="1" customWidth="1"/>
    <col min="2" max="2" width="8.57421875" style="1" customWidth="1"/>
    <col min="3" max="3" width="5.140625" style="1" customWidth="1"/>
    <col min="4" max="4" width="11.57421875" style="1" customWidth="1"/>
    <col min="5" max="5" width="0" style="1" hidden="1" customWidth="1"/>
    <col min="6" max="6" width="5.00390625" style="1" customWidth="1"/>
    <col min="7" max="7" width="4.421875" style="1" customWidth="1"/>
    <col min="8" max="8" width="12.140625" style="1" customWidth="1"/>
    <col min="9" max="9" width="0" style="1" hidden="1" customWidth="1"/>
    <col min="10" max="10" width="7.00390625" style="1" customWidth="1"/>
    <col min="11" max="11" width="5.421875" style="1" customWidth="1"/>
    <col min="12" max="12" width="13.00390625" style="1" customWidth="1"/>
    <col min="13" max="14" width="0" style="1" hidden="1" customWidth="1"/>
    <col min="15" max="16" width="15.00390625" style="1" customWidth="1"/>
    <col min="17" max="17" width="0" style="1" hidden="1" customWidth="1"/>
    <col min="18" max="32" width="5.00390625" style="1" customWidth="1"/>
    <col min="33" max="33" width="6.00390625" style="1" customWidth="1"/>
    <col min="34" max="34" width="7.00390625" style="1" customWidth="1"/>
    <col min="35" max="35" width="8.00390625" style="1" customWidth="1"/>
  </cols>
  <sheetData>
    <row r="1" spans="1:35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 t="s">
        <v>0</v>
      </c>
      <c r="Q1" s="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/>
      <c r="O2" s="9" t="s">
        <v>1</v>
      </c>
      <c r="P2" s="10">
        <v>3</v>
      </c>
      <c r="Q2" s="5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2"/>
      <c r="AH2" s="2"/>
      <c r="AI2" s="2"/>
    </row>
    <row r="3" spans="1:35" ht="12.75" customHeight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13" t="s">
        <v>2</v>
      </c>
      <c r="P3" s="14">
        <v>1</v>
      </c>
      <c r="Q3" s="5"/>
      <c r="R3" s="11"/>
      <c r="S3" s="11"/>
      <c r="T3" s="11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"/>
      <c r="AH3" s="2"/>
      <c r="AI3" s="2"/>
    </row>
    <row r="4" spans="1:35" ht="12.75" customHeigh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15" t="s">
        <v>3</v>
      </c>
      <c r="P4" s="16">
        <v>1</v>
      </c>
      <c r="Q4" s="5"/>
      <c r="R4" s="11"/>
      <c r="S4" s="11"/>
      <c r="T4" s="11"/>
      <c r="U4" s="1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</row>
    <row r="5" spans="1:35" ht="12.7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7"/>
      <c r="P5" s="18"/>
      <c r="Q5" s="5"/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2"/>
      <c r="AH5" s="2"/>
      <c r="AI5" s="2"/>
    </row>
    <row r="6" spans="1:35" ht="27" customHeight="1">
      <c r="A6" s="6"/>
      <c r="B6" s="19" t="s">
        <v>1</v>
      </c>
      <c r="C6" s="19"/>
      <c r="D6" s="19"/>
      <c r="E6" s="6"/>
      <c r="F6" s="20" t="s">
        <v>2</v>
      </c>
      <c r="G6" s="20"/>
      <c r="H6" s="20"/>
      <c r="I6" s="6"/>
      <c r="J6" s="21" t="s">
        <v>3</v>
      </c>
      <c r="K6" s="21"/>
      <c r="L6" s="21"/>
      <c r="M6" s="2"/>
      <c r="N6" s="2"/>
      <c r="O6" s="22"/>
      <c r="P6" s="2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30" customHeight="1">
      <c r="A7" s="6"/>
      <c r="B7" s="24" t="s">
        <v>4</v>
      </c>
      <c r="C7" s="19"/>
      <c r="D7" s="25" t="s">
        <v>5</v>
      </c>
      <c r="E7" s="6"/>
      <c r="F7" s="26" t="s">
        <v>4</v>
      </c>
      <c r="G7" s="20"/>
      <c r="H7" s="27" t="s">
        <v>5</v>
      </c>
      <c r="I7" s="6"/>
      <c r="J7" s="28" t="s">
        <v>6</v>
      </c>
      <c r="K7" s="21"/>
      <c r="L7" s="29" t="s">
        <v>5</v>
      </c>
      <c r="M7" s="2"/>
      <c r="N7" s="2"/>
      <c r="O7" s="30"/>
      <c r="P7" s="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.75" customHeight="1">
      <c r="A8" s="32"/>
      <c r="B8" s="33"/>
      <c r="C8" s="32"/>
      <c r="D8" s="34"/>
      <c r="E8" s="35"/>
      <c r="F8" s="36"/>
      <c r="G8" s="36"/>
      <c r="H8" s="36"/>
      <c r="I8" s="35"/>
      <c r="J8" s="33"/>
      <c r="K8" s="36"/>
      <c r="L8" s="36"/>
      <c r="M8" s="35"/>
      <c r="N8" s="35"/>
      <c r="O8" s="6"/>
      <c r="P8" s="37"/>
      <c r="Q8" s="2"/>
      <c r="R8" s="11"/>
      <c r="S8" s="11"/>
      <c r="T8" s="11"/>
      <c r="U8" s="11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2"/>
      <c r="AH8" s="2"/>
      <c r="AI8" s="2"/>
    </row>
    <row r="9" spans="1:35" ht="15" customHeight="1">
      <c r="A9" s="38" t="s">
        <v>7</v>
      </c>
      <c r="B9" s="39">
        <v>5000</v>
      </c>
      <c r="C9" s="40" t="s">
        <v>8</v>
      </c>
      <c r="D9" s="41">
        <f aca="true" t="shared" si="0" ref="D9:D25">B9/3</f>
        <v>1666.6666666666667</v>
      </c>
      <c r="E9" s="42"/>
      <c r="F9" s="43"/>
      <c r="G9" s="44"/>
      <c r="H9" s="45"/>
      <c r="I9" s="42"/>
      <c r="J9" s="46">
        <v>5000</v>
      </c>
      <c r="K9" s="47" t="s">
        <v>8</v>
      </c>
      <c r="L9" s="48">
        <f>J9/2</f>
        <v>2500</v>
      </c>
      <c r="M9" s="5"/>
      <c r="N9" s="2"/>
      <c r="O9" s="49"/>
      <c r="P9" s="50">
        <f aca="true" t="shared" si="1" ref="P9:P47">$D9*$P$2+$H9*$P$3+$L9*$P$4</f>
        <v>7500</v>
      </c>
      <c r="Q9" s="5"/>
      <c r="R9" s="11"/>
      <c r="S9" s="11"/>
      <c r="T9" s="11"/>
      <c r="U9" s="1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38" t="s">
        <v>9</v>
      </c>
      <c r="B10" s="39">
        <v>10000</v>
      </c>
      <c r="C10" s="40" t="s">
        <v>8</v>
      </c>
      <c r="D10" s="51">
        <f t="shared" si="0"/>
        <v>3333.3333333333335</v>
      </c>
      <c r="E10" s="42"/>
      <c r="F10" s="43"/>
      <c r="G10" s="44"/>
      <c r="H10" s="45"/>
      <c r="I10" s="42"/>
      <c r="J10" s="52"/>
      <c r="K10" s="47"/>
      <c r="L10" s="53"/>
      <c r="M10" s="5"/>
      <c r="N10" s="2"/>
      <c r="O10" s="54"/>
      <c r="P10" s="50">
        <f t="shared" si="1"/>
        <v>10000</v>
      </c>
      <c r="Q10" s="5"/>
      <c r="R10" s="11"/>
      <c r="S10" s="11"/>
      <c r="T10" s="11"/>
      <c r="U10" s="1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38" t="s">
        <v>10</v>
      </c>
      <c r="B11" s="39">
        <v>500</v>
      </c>
      <c r="C11" s="40" t="s">
        <v>11</v>
      </c>
      <c r="D11" s="51">
        <f t="shared" si="0"/>
        <v>166.66666666666666</v>
      </c>
      <c r="E11" s="42"/>
      <c r="F11" s="43">
        <v>450</v>
      </c>
      <c r="G11" s="44" t="s">
        <v>11</v>
      </c>
      <c r="H11" s="55">
        <f>F11/3</f>
        <v>150</v>
      </c>
      <c r="I11" s="42"/>
      <c r="J11" s="52">
        <v>500</v>
      </c>
      <c r="K11" s="47" t="s">
        <v>11</v>
      </c>
      <c r="L11" s="48">
        <f>J11/2</f>
        <v>250</v>
      </c>
      <c r="M11" s="5"/>
      <c r="N11" s="2"/>
      <c r="O11" s="49"/>
      <c r="P11" s="50">
        <f t="shared" si="1"/>
        <v>900</v>
      </c>
      <c r="Q11" s="5"/>
      <c r="R11" s="11"/>
      <c r="S11" s="11"/>
      <c r="T11" s="11"/>
      <c r="U11" s="1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38" t="s">
        <v>12</v>
      </c>
      <c r="B12" s="39">
        <v>600</v>
      </c>
      <c r="C12" s="40" t="s">
        <v>8</v>
      </c>
      <c r="D12" s="51">
        <f t="shared" si="0"/>
        <v>200</v>
      </c>
      <c r="E12" s="42"/>
      <c r="F12" s="43"/>
      <c r="G12" s="44"/>
      <c r="H12" s="45"/>
      <c r="I12" s="42"/>
      <c r="J12" s="52">
        <v>600</v>
      </c>
      <c r="K12" s="47" t="s">
        <v>8</v>
      </c>
      <c r="L12" s="48">
        <f>J12/2</f>
        <v>300</v>
      </c>
      <c r="M12" s="5"/>
      <c r="N12" s="2"/>
      <c r="O12" s="49"/>
      <c r="P12" s="50">
        <f t="shared" si="1"/>
        <v>900</v>
      </c>
      <c r="Q12" s="5"/>
      <c r="R12" s="11"/>
      <c r="S12" s="11"/>
      <c r="T12" s="11"/>
      <c r="U12" s="1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38" t="s">
        <v>13</v>
      </c>
      <c r="B13" s="39">
        <v>400</v>
      </c>
      <c r="C13" s="40" t="s">
        <v>8</v>
      </c>
      <c r="D13" s="51">
        <f t="shared" si="0"/>
        <v>133.33333333333334</v>
      </c>
      <c r="E13" s="42"/>
      <c r="F13" s="43"/>
      <c r="G13" s="44"/>
      <c r="H13" s="45"/>
      <c r="I13" s="42"/>
      <c r="J13" s="52">
        <v>400</v>
      </c>
      <c r="K13" s="47" t="s">
        <v>8</v>
      </c>
      <c r="L13" s="48">
        <f>J13/2</f>
        <v>200</v>
      </c>
      <c r="M13" s="5"/>
      <c r="N13" s="2"/>
      <c r="O13" s="49"/>
      <c r="P13" s="50">
        <f t="shared" si="1"/>
        <v>600</v>
      </c>
      <c r="Q13" s="5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38" t="s">
        <v>14</v>
      </c>
      <c r="B14" s="39">
        <v>40</v>
      </c>
      <c r="C14" s="40" t="s">
        <v>15</v>
      </c>
      <c r="D14" s="51">
        <f t="shared" si="0"/>
        <v>13.333333333333334</v>
      </c>
      <c r="E14" s="42"/>
      <c r="F14" s="43"/>
      <c r="G14" s="44"/>
      <c r="H14" s="45"/>
      <c r="I14" s="42"/>
      <c r="J14" s="52"/>
      <c r="K14" s="47"/>
      <c r="L14" s="53"/>
      <c r="M14" s="5"/>
      <c r="N14" s="2"/>
      <c r="O14" s="54"/>
      <c r="P14" s="50">
        <f t="shared" si="1"/>
        <v>40</v>
      </c>
      <c r="Q14" s="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38" t="s">
        <v>16</v>
      </c>
      <c r="B15" s="39">
        <v>30</v>
      </c>
      <c r="C15" s="40" t="s">
        <v>11</v>
      </c>
      <c r="D15" s="51">
        <f t="shared" si="0"/>
        <v>10</v>
      </c>
      <c r="E15" s="42"/>
      <c r="F15" s="43"/>
      <c r="G15" s="44"/>
      <c r="H15" s="45"/>
      <c r="I15" s="42"/>
      <c r="J15" s="52"/>
      <c r="K15" s="47"/>
      <c r="L15" s="53"/>
      <c r="M15" s="5"/>
      <c r="N15" s="2"/>
      <c r="O15" s="54"/>
      <c r="P15" s="50">
        <f t="shared" si="1"/>
        <v>30</v>
      </c>
      <c r="Q15" s="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38" t="s">
        <v>17</v>
      </c>
      <c r="B16" s="39">
        <v>30</v>
      </c>
      <c r="C16" s="40" t="s">
        <v>11</v>
      </c>
      <c r="D16" s="51">
        <f t="shared" si="0"/>
        <v>10</v>
      </c>
      <c r="E16" s="42"/>
      <c r="F16" s="43"/>
      <c r="G16" s="44"/>
      <c r="H16" s="45"/>
      <c r="I16" s="42"/>
      <c r="J16" s="52"/>
      <c r="K16" s="47"/>
      <c r="L16" s="53"/>
      <c r="M16" s="5"/>
      <c r="N16" s="2"/>
      <c r="O16" s="54"/>
      <c r="P16" s="50">
        <f t="shared" si="1"/>
        <v>30</v>
      </c>
      <c r="Q16" s="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38" t="s">
        <v>18</v>
      </c>
      <c r="B17" s="39">
        <v>40</v>
      </c>
      <c r="C17" s="40" t="s">
        <v>11</v>
      </c>
      <c r="D17" s="51">
        <f t="shared" si="0"/>
        <v>13.333333333333334</v>
      </c>
      <c r="E17" s="42"/>
      <c r="F17" s="43"/>
      <c r="G17" s="44"/>
      <c r="H17" s="45"/>
      <c r="I17" s="42"/>
      <c r="J17" s="52">
        <v>40</v>
      </c>
      <c r="K17" s="47" t="s">
        <v>11</v>
      </c>
      <c r="L17" s="48">
        <f>J17/2</f>
        <v>20</v>
      </c>
      <c r="M17" s="5"/>
      <c r="N17" s="2"/>
      <c r="O17" s="49"/>
      <c r="P17" s="50">
        <f t="shared" si="1"/>
        <v>60</v>
      </c>
      <c r="Q17" s="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38" t="s">
        <v>19</v>
      </c>
      <c r="B18" s="39">
        <v>1000</v>
      </c>
      <c r="C18" s="40" t="s">
        <v>15</v>
      </c>
      <c r="D18" s="51">
        <f t="shared" si="0"/>
        <v>333.3333333333333</v>
      </c>
      <c r="E18" s="42"/>
      <c r="F18" s="43"/>
      <c r="G18" s="44"/>
      <c r="H18" s="45"/>
      <c r="I18" s="42"/>
      <c r="J18" s="52">
        <v>600</v>
      </c>
      <c r="K18" s="47" t="s">
        <v>11</v>
      </c>
      <c r="L18" s="48">
        <f>J18/2</f>
        <v>300</v>
      </c>
      <c r="M18" s="5"/>
      <c r="N18" s="2"/>
      <c r="O18" s="54"/>
      <c r="P18" s="50">
        <f t="shared" si="1"/>
        <v>1300</v>
      </c>
      <c r="Q18" s="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38" t="s">
        <v>20</v>
      </c>
      <c r="B19" s="39">
        <v>100</v>
      </c>
      <c r="C19" s="40" t="s">
        <v>15</v>
      </c>
      <c r="D19" s="51">
        <f t="shared" si="0"/>
        <v>33.333333333333336</v>
      </c>
      <c r="E19" s="42"/>
      <c r="F19" s="43"/>
      <c r="G19" s="44"/>
      <c r="H19" s="45"/>
      <c r="I19" s="42"/>
      <c r="J19" s="52">
        <v>100</v>
      </c>
      <c r="K19" s="47" t="s">
        <v>15</v>
      </c>
      <c r="L19" s="48">
        <f>J19/2</f>
        <v>50</v>
      </c>
      <c r="M19" s="5"/>
      <c r="N19" s="2"/>
      <c r="O19" s="49"/>
      <c r="P19" s="50">
        <f t="shared" si="1"/>
        <v>150</v>
      </c>
      <c r="Q19" s="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38" t="s">
        <v>21</v>
      </c>
      <c r="B20" s="39">
        <v>200</v>
      </c>
      <c r="C20" s="40" t="s">
        <v>11</v>
      </c>
      <c r="D20" s="51">
        <f t="shared" si="0"/>
        <v>66.66666666666667</v>
      </c>
      <c r="E20" s="42"/>
      <c r="F20" s="43"/>
      <c r="G20" s="44"/>
      <c r="H20" s="45"/>
      <c r="I20" s="42"/>
      <c r="J20" s="52"/>
      <c r="K20" s="47"/>
      <c r="L20" s="53"/>
      <c r="M20" s="5"/>
      <c r="N20" s="2"/>
      <c r="O20" s="54"/>
      <c r="P20" s="50">
        <f t="shared" si="1"/>
        <v>200</v>
      </c>
      <c r="Q20" s="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38" t="s">
        <v>22</v>
      </c>
      <c r="B21" s="39">
        <v>35</v>
      </c>
      <c r="C21" s="40" t="s">
        <v>11</v>
      </c>
      <c r="D21" s="51">
        <f t="shared" si="0"/>
        <v>11.666666666666666</v>
      </c>
      <c r="E21" s="42"/>
      <c r="F21" s="43">
        <v>10</v>
      </c>
      <c r="G21" s="44" t="s">
        <v>11</v>
      </c>
      <c r="H21" s="55">
        <f>F21/3</f>
        <v>3.3333333333333335</v>
      </c>
      <c r="I21" s="42"/>
      <c r="J21" s="52">
        <v>20</v>
      </c>
      <c r="K21" s="47" t="s">
        <v>11</v>
      </c>
      <c r="L21" s="48">
        <f>J21/2</f>
        <v>10</v>
      </c>
      <c r="M21" s="5"/>
      <c r="N21" s="2"/>
      <c r="O21" s="54"/>
      <c r="P21" s="50">
        <f t="shared" si="1"/>
        <v>48.333333333333336</v>
      </c>
      <c r="Q21" s="5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38" t="s">
        <v>23</v>
      </c>
      <c r="B22" s="39">
        <v>200</v>
      </c>
      <c r="C22" s="40" t="s">
        <v>15</v>
      </c>
      <c r="D22" s="51">
        <f t="shared" si="0"/>
        <v>66.66666666666667</v>
      </c>
      <c r="E22" s="42"/>
      <c r="F22" s="43"/>
      <c r="G22" s="44"/>
      <c r="H22" s="45"/>
      <c r="I22" s="42"/>
      <c r="J22" s="52"/>
      <c r="K22" s="47"/>
      <c r="L22" s="53"/>
      <c r="M22" s="5"/>
      <c r="N22" s="2"/>
      <c r="O22" s="54"/>
      <c r="P22" s="50">
        <f t="shared" si="1"/>
        <v>200</v>
      </c>
      <c r="Q22" s="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38" t="s">
        <v>24</v>
      </c>
      <c r="B23" s="39">
        <v>5</v>
      </c>
      <c r="C23" s="40" t="s">
        <v>11</v>
      </c>
      <c r="D23" s="51">
        <f t="shared" si="0"/>
        <v>1.6666666666666667</v>
      </c>
      <c r="E23" s="42"/>
      <c r="F23" s="43"/>
      <c r="G23" s="44"/>
      <c r="H23" s="45"/>
      <c r="I23" s="42"/>
      <c r="J23" s="52"/>
      <c r="K23" s="47"/>
      <c r="L23" s="53"/>
      <c r="M23" s="5"/>
      <c r="N23" s="2"/>
      <c r="O23" s="54"/>
      <c r="P23" s="50">
        <f t="shared" si="1"/>
        <v>5</v>
      </c>
      <c r="Q23" s="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38" t="s">
        <v>25</v>
      </c>
      <c r="B24" s="39">
        <v>40</v>
      </c>
      <c r="C24" s="40" t="s">
        <v>15</v>
      </c>
      <c r="D24" s="51">
        <f t="shared" si="0"/>
        <v>13.333333333333334</v>
      </c>
      <c r="E24" s="42"/>
      <c r="F24" s="43"/>
      <c r="G24" s="44"/>
      <c r="H24" s="45"/>
      <c r="I24" s="42"/>
      <c r="J24" s="52"/>
      <c r="K24" s="47"/>
      <c r="L24" s="53"/>
      <c r="M24" s="5"/>
      <c r="N24" s="2"/>
      <c r="O24" s="56"/>
      <c r="P24" s="50">
        <f t="shared" si="1"/>
        <v>40</v>
      </c>
      <c r="Q24" s="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" customHeight="1">
      <c r="A25" s="38" t="s">
        <v>26</v>
      </c>
      <c r="B25" s="39">
        <v>30</v>
      </c>
      <c r="C25" s="40" t="s">
        <v>15</v>
      </c>
      <c r="D25" s="51">
        <f t="shared" si="0"/>
        <v>10</v>
      </c>
      <c r="E25" s="42"/>
      <c r="F25" s="43"/>
      <c r="G25" s="44"/>
      <c r="H25" s="45"/>
      <c r="I25" s="42"/>
      <c r="J25" s="52"/>
      <c r="K25" s="47"/>
      <c r="L25" s="53"/>
      <c r="M25" s="5"/>
      <c r="N25" s="2"/>
      <c r="O25" s="49"/>
      <c r="P25" s="50">
        <f t="shared" si="1"/>
        <v>30</v>
      </c>
      <c r="Q25" s="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2.75" customHeight="1">
      <c r="A26" s="57"/>
      <c r="B26" s="58"/>
      <c r="C26" s="57"/>
      <c r="D26" s="59"/>
      <c r="E26" s="35"/>
      <c r="F26" s="58"/>
      <c r="G26" s="60"/>
      <c r="H26" s="60"/>
      <c r="I26" s="35"/>
      <c r="J26" s="58"/>
      <c r="K26" s="60"/>
      <c r="L26" s="60"/>
      <c r="M26" s="35"/>
      <c r="N26" s="35"/>
      <c r="O26" s="54"/>
      <c r="P26" s="50">
        <f t="shared" si="1"/>
        <v>0</v>
      </c>
      <c r="Q26" s="5"/>
      <c r="R26" s="11"/>
      <c r="S26" s="11"/>
      <c r="T26" s="11"/>
      <c r="U26" s="1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/>
      <c r="AH26" s="2"/>
      <c r="AI26" s="2"/>
    </row>
    <row r="27" spans="1:35" ht="15" customHeight="1">
      <c r="A27" s="38" t="s">
        <v>27</v>
      </c>
      <c r="B27" s="39">
        <v>200</v>
      </c>
      <c r="C27" s="40" t="s">
        <v>11</v>
      </c>
      <c r="D27" s="51">
        <f aca="true" t="shared" si="2" ref="D27:D39">B27/3</f>
        <v>66.66666666666667</v>
      </c>
      <c r="E27" s="42"/>
      <c r="F27" s="43"/>
      <c r="G27" s="44"/>
      <c r="H27" s="61"/>
      <c r="I27" s="42"/>
      <c r="J27" s="52">
        <v>200</v>
      </c>
      <c r="K27" s="47" t="s">
        <v>11</v>
      </c>
      <c r="L27" s="48">
        <f>J27/2</f>
        <v>100</v>
      </c>
      <c r="M27" s="5"/>
      <c r="N27" s="2"/>
      <c r="O27" s="54"/>
      <c r="P27" s="50">
        <f t="shared" si="1"/>
        <v>300</v>
      </c>
      <c r="Q27" s="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38" t="s">
        <v>28</v>
      </c>
      <c r="B28" s="39">
        <v>200</v>
      </c>
      <c r="C28" s="40" t="s">
        <v>11</v>
      </c>
      <c r="D28" s="51">
        <f t="shared" si="2"/>
        <v>66.66666666666667</v>
      </c>
      <c r="E28" s="42"/>
      <c r="F28" s="43"/>
      <c r="G28" s="44"/>
      <c r="H28" s="61"/>
      <c r="I28" s="42"/>
      <c r="J28" s="52">
        <v>300</v>
      </c>
      <c r="K28" s="47" t="s">
        <v>11</v>
      </c>
      <c r="L28" s="48">
        <f>J28/2</f>
        <v>150</v>
      </c>
      <c r="M28" s="5"/>
      <c r="N28" s="2"/>
      <c r="O28" s="49"/>
      <c r="P28" s="50">
        <f t="shared" si="1"/>
        <v>350</v>
      </c>
      <c r="Q28" s="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>
      <c r="A29" s="38" t="s">
        <v>29</v>
      </c>
      <c r="B29" s="39">
        <v>600</v>
      </c>
      <c r="C29" s="40" t="s">
        <v>15</v>
      </c>
      <c r="D29" s="51">
        <f t="shared" si="2"/>
        <v>200</v>
      </c>
      <c r="E29" s="42"/>
      <c r="F29" s="43"/>
      <c r="G29" s="44"/>
      <c r="H29" s="61"/>
      <c r="I29" s="42"/>
      <c r="J29" s="52"/>
      <c r="K29" s="47"/>
      <c r="L29" s="53"/>
      <c r="M29" s="5"/>
      <c r="N29" s="2"/>
      <c r="O29" s="54"/>
      <c r="P29" s="50">
        <f t="shared" si="1"/>
        <v>600</v>
      </c>
      <c r="Q29" s="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38" t="s">
        <v>30</v>
      </c>
      <c r="B30" s="39">
        <v>100</v>
      </c>
      <c r="C30" s="40" t="s">
        <v>11</v>
      </c>
      <c r="D30" s="51">
        <f t="shared" si="2"/>
        <v>33.333333333333336</v>
      </c>
      <c r="E30" s="42"/>
      <c r="F30" s="43"/>
      <c r="G30" s="44"/>
      <c r="H30" s="61"/>
      <c r="I30" s="42"/>
      <c r="J30" s="52">
        <v>100</v>
      </c>
      <c r="K30" s="47" t="s">
        <v>11</v>
      </c>
      <c r="L30" s="48">
        <f>J30/2</f>
        <v>50</v>
      </c>
      <c r="M30" s="5"/>
      <c r="N30" s="2"/>
      <c r="O30" s="49"/>
      <c r="P30" s="50">
        <f t="shared" si="1"/>
        <v>150</v>
      </c>
      <c r="Q30" s="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38" t="s">
        <v>31</v>
      </c>
      <c r="B31" s="39">
        <v>100</v>
      </c>
      <c r="C31" s="40" t="s">
        <v>11</v>
      </c>
      <c r="D31" s="51">
        <f t="shared" si="2"/>
        <v>33.333333333333336</v>
      </c>
      <c r="E31" s="42"/>
      <c r="F31" s="43"/>
      <c r="G31" s="44"/>
      <c r="H31" s="61"/>
      <c r="I31" s="42"/>
      <c r="J31" s="52">
        <v>150</v>
      </c>
      <c r="K31" s="47" t="s">
        <v>11</v>
      </c>
      <c r="L31" s="48">
        <f>J31/2</f>
        <v>75</v>
      </c>
      <c r="M31" s="5"/>
      <c r="N31" s="2"/>
      <c r="O31" s="54"/>
      <c r="P31" s="50">
        <f t="shared" si="1"/>
        <v>175</v>
      </c>
      <c r="Q31" s="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38" t="s">
        <v>32</v>
      </c>
      <c r="B32" s="39">
        <v>60</v>
      </c>
      <c r="C32" s="40" t="s">
        <v>11</v>
      </c>
      <c r="D32" s="51">
        <f t="shared" si="2"/>
        <v>20</v>
      </c>
      <c r="E32" s="42"/>
      <c r="F32" s="43"/>
      <c r="G32" s="44"/>
      <c r="H32" s="61"/>
      <c r="I32" s="42"/>
      <c r="J32" s="52"/>
      <c r="K32" s="47"/>
      <c r="L32" s="53"/>
      <c r="M32" s="5"/>
      <c r="N32" s="2"/>
      <c r="O32" s="54"/>
      <c r="P32" s="50">
        <f t="shared" si="1"/>
        <v>60</v>
      </c>
      <c r="Q32" s="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38" t="s">
        <v>33</v>
      </c>
      <c r="B33" s="39">
        <v>2000</v>
      </c>
      <c r="C33" s="40" t="s">
        <v>15</v>
      </c>
      <c r="D33" s="51">
        <f t="shared" si="2"/>
        <v>666.6666666666666</v>
      </c>
      <c r="E33" s="42"/>
      <c r="F33" s="43"/>
      <c r="G33" s="44"/>
      <c r="H33" s="61"/>
      <c r="I33" s="42"/>
      <c r="J33" s="52"/>
      <c r="K33" s="47"/>
      <c r="L33" s="53"/>
      <c r="M33" s="5"/>
      <c r="N33" s="2"/>
      <c r="O33" s="54"/>
      <c r="P33" s="50">
        <f t="shared" si="1"/>
        <v>2000</v>
      </c>
      <c r="Q33" s="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38" t="s">
        <v>34</v>
      </c>
      <c r="B34" s="39">
        <v>2000</v>
      </c>
      <c r="C34" s="40" t="s">
        <v>15</v>
      </c>
      <c r="D34" s="51">
        <f t="shared" si="2"/>
        <v>666.6666666666666</v>
      </c>
      <c r="E34" s="42"/>
      <c r="F34" s="43"/>
      <c r="G34" s="44"/>
      <c r="H34" s="61"/>
      <c r="I34" s="42"/>
      <c r="J34" s="52"/>
      <c r="K34" s="47"/>
      <c r="L34" s="53"/>
      <c r="M34" s="5"/>
      <c r="N34" s="2"/>
      <c r="O34" s="54"/>
      <c r="P34" s="50">
        <f t="shared" si="1"/>
        <v>2000</v>
      </c>
      <c r="Q34" s="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>
      <c r="A35" s="38" t="s">
        <v>35</v>
      </c>
      <c r="B35" s="39">
        <v>200</v>
      </c>
      <c r="C35" s="40" t="s">
        <v>15</v>
      </c>
      <c r="D35" s="51">
        <f t="shared" si="2"/>
        <v>66.66666666666667</v>
      </c>
      <c r="E35" s="42"/>
      <c r="F35" s="43"/>
      <c r="G35" s="44"/>
      <c r="H35" s="61"/>
      <c r="I35" s="42"/>
      <c r="J35" s="52">
        <v>400</v>
      </c>
      <c r="K35" s="47" t="s">
        <v>15</v>
      </c>
      <c r="L35" s="48">
        <f>J35/2</f>
        <v>200</v>
      </c>
      <c r="M35" s="5"/>
      <c r="N35" s="2"/>
      <c r="O35" s="54"/>
      <c r="P35" s="50">
        <f t="shared" si="1"/>
        <v>400</v>
      </c>
      <c r="Q35" s="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38" t="s">
        <v>36</v>
      </c>
      <c r="B36" s="39">
        <v>200</v>
      </c>
      <c r="C36" s="40" t="s">
        <v>11</v>
      </c>
      <c r="D36" s="51">
        <f t="shared" si="2"/>
        <v>66.66666666666667</v>
      </c>
      <c r="E36" s="42"/>
      <c r="F36" s="43"/>
      <c r="G36" s="44"/>
      <c r="H36" s="61"/>
      <c r="I36" s="42"/>
      <c r="J36" s="52"/>
      <c r="K36" s="47"/>
      <c r="L36" s="53"/>
      <c r="M36" s="5"/>
      <c r="N36" s="2"/>
      <c r="O36" s="54"/>
      <c r="P36" s="50">
        <f t="shared" si="1"/>
        <v>200</v>
      </c>
      <c r="Q36" s="5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38" t="s">
        <v>37</v>
      </c>
      <c r="B37" s="39">
        <v>100</v>
      </c>
      <c r="C37" s="40" t="s">
        <v>11</v>
      </c>
      <c r="D37" s="51">
        <f t="shared" si="2"/>
        <v>33.333333333333336</v>
      </c>
      <c r="E37" s="42"/>
      <c r="F37" s="43"/>
      <c r="G37" s="44"/>
      <c r="H37" s="61"/>
      <c r="I37" s="42"/>
      <c r="J37" s="52"/>
      <c r="K37" s="47"/>
      <c r="L37" s="53"/>
      <c r="M37" s="5"/>
      <c r="N37" s="2"/>
      <c r="O37" s="54"/>
      <c r="P37" s="50">
        <f t="shared" si="1"/>
        <v>100</v>
      </c>
      <c r="Q37" s="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38" t="s">
        <v>38</v>
      </c>
      <c r="B38" s="39">
        <v>100</v>
      </c>
      <c r="C38" s="40" t="s">
        <v>11</v>
      </c>
      <c r="D38" s="51">
        <f t="shared" si="2"/>
        <v>33.333333333333336</v>
      </c>
      <c r="E38" s="42"/>
      <c r="F38" s="43"/>
      <c r="G38" s="44"/>
      <c r="H38" s="61"/>
      <c r="I38" s="42"/>
      <c r="J38" s="52">
        <v>150</v>
      </c>
      <c r="K38" s="47" t="s">
        <v>11</v>
      </c>
      <c r="L38" s="48">
        <f>J38/2</f>
        <v>75</v>
      </c>
      <c r="M38" s="5"/>
      <c r="N38" s="2"/>
      <c r="O38" s="56"/>
      <c r="P38" s="50">
        <f t="shared" si="1"/>
        <v>175</v>
      </c>
      <c r="Q38" s="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" customHeight="1">
      <c r="A39" s="38" t="s">
        <v>39</v>
      </c>
      <c r="B39" s="39">
        <v>50</v>
      </c>
      <c r="C39" s="40" t="s">
        <v>11</v>
      </c>
      <c r="D39" s="51">
        <f t="shared" si="2"/>
        <v>16.666666666666668</v>
      </c>
      <c r="E39" s="42"/>
      <c r="F39" s="43"/>
      <c r="G39" s="44"/>
      <c r="H39" s="61"/>
      <c r="I39" s="42"/>
      <c r="J39" s="52"/>
      <c r="K39" s="47"/>
      <c r="L39" s="53"/>
      <c r="M39" s="5"/>
      <c r="N39" s="2"/>
      <c r="O39" s="56"/>
      <c r="P39" s="50">
        <f t="shared" si="1"/>
        <v>50</v>
      </c>
      <c r="Q39" s="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>
      <c r="A40" s="38" t="s">
        <v>40</v>
      </c>
      <c r="B40" s="39"/>
      <c r="C40" s="40"/>
      <c r="D40" s="62"/>
      <c r="E40" s="42"/>
      <c r="F40" s="43"/>
      <c r="G40" s="44"/>
      <c r="H40" s="61"/>
      <c r="I40" s="42"/>
      <c r="J40" s="52">
        <v>300</v>
      </c>
      <c r="K40" s="47" t="s">
        <v>11</v>
      </c>
      <c r="L40" s="48">
        <f>J40/2</f>
        <v>150</v>
      </c>
      <c r="M40" s="5"/>
      <c r="N40" s="2"/>
      <c r="O40" s="56"/>
      <c r="P40" s="50">
        <f t="shared" si="1"/>
        <v>150</v>
      </c>
      <c r="Q40" s="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 customHeight="1">
      <c r="A41" s="38" t="s">
        <v>41</v>
      </c>
      <c r="B41" s="39"/>
      <c r="C41" s="40"/>
      <c r="D41" s="62"/>
      <c r="E41" s="42"/>
      <c r="F41" s="43">
        <v>150</v>
      </c>
      <c r="G41" s="44" t="s">
        <v>11</v>
      </c>
      <c r="H41" s="55">
        <f aca="true" t="shared" si="3" ref="H41:H47">F41/3</f>
        <v>50</v>
      </c>
      <c r="I41" s="42"/>
      <c r="J41" s="52"/>
      <c r="K41" s="47"/>
      <c r="L41" s="53"/>
      <c r="M41" s="5"/>
      <c r="N41" s="2"/>
      <c r="O41" s="56"/>
      <c r="P41" s="50">
        <f t="shared" si="1"/>
        <v>50</v>
      </c>
      <c r="Q41" s="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38" t="s">
        <v>42</v>
      </c>
      <c r="B42" s="39"/>
      <c r="C42" s="40"/>
      <c r="D42" s="62"/>
      <c r="E42" s="42"/>
      <c r="F42" s="43">
        <v>200</v>
      </c>
      <c r="G42" s="44" t="s">
        <v>11</v>
      </c>
      <c r="H42" s="55">
        <f t="shared" si="3"/>
        <v>66.66666666666667</v>
      </c>
      <c r="I42" s="42"/>
      <c r="J42" s="52"/>
      <c r="K42" s="47"/>
      <c r="L42" s="53"/>
      <c r="M42" s="5"/>
      <c r="N42" s="2"/>
      <c r="O42" s="56"/>
      <c r="P42" s="50">
        <f t="shared" si="1"/>
        <v>66.66666666666667</v>
      </c>
      <c r="Q42" s="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 customHeight="1">
      <c r="A43" s="38" t="s">
        <v>43</v>
      </c>
      <c r="B43" s="39"/>
      <c r="C43" s="40"/>
      <c r="D43" s="62"/>
      <c r="E43" s="42"/>
      <c r="F43" s="43">
        <v>200</v>
      </c>
      <c r="G43" s="44" t="s">
        <v>11</v>
      </c>
      <c r="H43" s="55">
        <f t="shared" si="3"/>
        <v>66.66666666666667</v>
      </c>
      <c r="I43" s="42"/>
      <c r="J43" s="52"/>
      <c r="K43" s="47"/>
      <c r="L43" s="53"/>
      <c r="M43" s="5"/>
      <c r="N43" s="2"/>
      <c r="O43" s="56"/>
      <c r="P43" s="50">
        <f t="shared" si="1"/>
        <v>66.66666666666667</v>
      </c>
      <c r="Q43" s="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 customHeight="1">
      <c r="A44" s="38" t="s">
        <v>44</v>
      </c>
      <c r="B44" s="39"/>
      <c r="C44" s="40"/>
      <c r="D44" s="62"/>
      <c r="E44" s="42"/>
      <c r="F44" s="43">
        <v>200</v>
      </c>
      <c r="G44" s="44" t="s">
        <v>11</v>
      </c>
      <c r="H44" s="55">
        <f t="shared" si="3"/>
        <v>66.66666666666667</v>
      </c>
      <c r="I44" s="42"/>
      <c r="J44" s="52"/>
      <c r="K44" s="47"/>
      <c r="L44" s="53"/>
      <c r="M44" s="5"/>
      <c r="N44" s="2"/>
      <c r="O44" s="56"/>
      <c r="P44" s="50">
        <f t="shared" si="1"/>
        <v>66.66666666666667</v>
      </c>
      <c r="Q44" s="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38" t="s">
        <v>45</v>
      </c>
      <c r="B45" s="39"/>
      <c r="C45" s="40"/>
      <c r="D45" s="62"/>
      <c r="E45" s="42"/>
      <c r="F45" s="43">
        <v>200</v>
      </c>
      <c r="G45" s="44" t="s">
        <v>11</v>
      </c>
      <c r="H45" s="55">
        <f t="shared" si="3"/>
        <v>66.66666666666667</v>
      </c>
      <c r="I45" s="42"/>
      <c r="J45" s="52"/>
      <c r="K45" s="47"/>
      <c r="L45" s="53"/>
      <c r="M45" s="5"/>
      <c r="N45" s="2"/>
      <c r="O45" s="56"/>
      <c r="P45" s="50">
        <f t="shared" si="1"/>
        <v>66.66666666666667</v>
      </c>
      <c r="Q45" s="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>
      <c r="A46" s="38" t="s">
        <v>46</v>
      </c>
      <c r="B46" s="39"/>
      <c r="C46" s="40"/>
      <c r="D46" s="62"/>
      <c r="E46" s="42"/>
      <c r="F46" s="43">
        <v>200</v>
      </c>
      <c r="G46" s="44" t="s">
        <v>11</v>
      </c>
      <c r="H46" s="55">
        <f t="shared" si="3"/>
        <v>66.66666666666667</v>
      </c>
      <c r="I46" s="42"/>
      <c r="J46" s="52"/>
      <c r="K46" s="47"/>
      <c r="L46" s="53"/>
      <c r="M46" s="5"/>
      <c r="N46" s="2"/>
      <c r="O46" s="56"/>
      <c r="P46" s="50">
        <f t="shared" si="1"/>
        <v>66.66666666666667</v>
      </c>
      <c r="Q46" s="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38" t="s">
        <v>47</v>
      </c>
      <c r="B47" s="39"/>
      <c r="C47" s="40"/>
      <c r="D47" s="62"/>
      <c r="E47" s="42"/>
      <c r="F47" s="43">
        <v>100</v>
      </c>
      <c r="G47" s="44" t="s">
        <v>11</v>
      </c>
      <c r="H47" s="55">
        <f t="shared" si="3"/>
        <v>33.333333333333336</v>
      </c>
      <c r="I47" s="42"/>
      <c r="J47" s="52"/>
      <c r="K47" s="47"/>
      <c r="L47" s="53"/>
      <c r="M47" s="5"/>
      <c r="N47" s="2"/>
      <c r="O47" s="56"/>
      <c r="P47" s="50">
        <f t="shared" si="1"/>
        <v>33.333333333333336</v>
      </c>
      <c r="Q47" s="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>
      <c r="A48" s="63"/>
      <c r="B48" s="23"/>
      <c r="C48" s="63"/>
      <c r="D48" s="63"/>
      <c r="E48" s="6"/>
      <c r="F48" s="23"/>
      <c r="G48" s="63"/>
      <c r="H48" s="64"/>
      <c r="I48" s="6"/>
      <c r="J48" s="23"/>
      <c r="K48" s="63"/>
      <c r="L48" s="65"/>
      <c r="M48" s="2"/>
      <c r="N48" s="2"/>
      <c r="O48" s="2"/>
      <c r="P48" s="66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2"/>
      <c r="AH49" s="2"/>
      <c r="AI49" s="2"/>
    </row>
    <row r="50" spans="1:35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2"/>
      <c r="AH50" s="2"/>
      <c r="AI50" s="2"/>
    </row>
    <row r="51" spans="1:35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2"/>
      <c r="AH51" s="2"/>
      <c r="AI51" s="2"/>
    </row>
    <row r="52" spans="1:35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2"/>
      <c r="AH52" s="2"/>
      <c r="AI52" s="2"/>
    </row>
    <row r="53" spans="1:35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2"/>
      <c r="AH53" s="2"/>
      <c r="AI53" s="2"/>
    </row>
    <row r="54" spans="1:35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2"/>
      <c r="AH54" s="2"/>
      <c r="AI54" s="2"/>
    </row>
    <row r="55" spans="1:3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2"/>
      <c r="AH55" s="2"/>
      <c r="AI55" s="2"/>
    </row>
    <row r="56" spans="1:35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2"/>
      <c r="AH56" s="2"/>
      <c r="AI56" s="2"/>
    </row>
    <row r="57" spans="1:35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2"/>
      <c r="AH57" s="2"/>
      <c r="AI57" s="2"/>
    </row>
    <row r="58" spans="1:35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2"/>
      <c r="AH58" s="2"/>
      <c r="AI58" s="2"/>
    </row>
    <row r="59" spans="1:35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2"/>
      <c r="AH59" s="2"/>
      <c r="AI59" s="2"/>
    </row>
    <row r="60" spans="1:35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2"/>
      <c r="AH60" s="2"/>
      <c r="AI60" s="2"/>
    </row>
    <row r="61" spans="1:35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2"/>
      <c r="AH61" s="2"/>
      <c r="AI61" s="2"/>
    </row>
    <row r="62" spans="1:35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2"/>
      <c r="AH62" s="2"/>
      <c r="AI62" s="2"/>
    </row>
    <row r="63" spans="1:35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2"/>
      <c r="AH63" s="2"/>
      <c r="AI63" s="2"/>
    </row>
    <row r="64" spans="1:35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2"/>
      <c r="AH64" s="2"/>
      <c r="AI64" s="2"/>
    </row>
    <row r="65" spans="1:3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2"/>
      <c r="AH65" s="2"/>
      <c r="AI65" s="2"/>
    </row>
    <row r="66" spans="1:35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2"/>
      <c r="AH66" s="2"/>
      <c r="AI66" s="2"/>
    </row>
    <row r="67" spans="1:35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2"/>
      <c r="AH67" s="2"/>
      <c r="AI67" s="2"/>
    </row>
    <row r="68" spans="1:35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2"/>
      <c r="AH68" s="2"/>
      <c r="AI68" s="2"/>
    </row>
    <row r="69" spans="1:35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2"/>
      <c r="AH69" s="2"/>
      <c r="AI69" s="2"/>
    </row>
    <row r="70" spans="1:35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2"/>
      <c r="AH70" s="2"/>
      <c r="AI70" s="2"/>
    </row>
    <row r="71" spans="1:35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2"/>
      <c r="AH71" s="2"/>
      <c r="AI71" s="2"/>
    </row>
    <row r="72" spans="1:35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2"/>
      <c r="AH72" s="2"/>
      <c r="AI72" s="2"/>
    </row>
    <row r="73" spans="1:35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2"/>
      <c r="AH73" s="2"/>
      <c r="AI73" s="2"/>
    </row>
    <row r="74" spans="1:35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2"/>
      <c r="AH74" s="2"/>
      <c r="AI74" s="2"/>
    </row>
    <row r="75" spans="1:3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2"/>
      <c r="AH75" s="2"/>
      <c r="AI75" s="2"/>
    </row>
    <row r="76" spans="1:35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2"/>
      <c r="AH76" s="2"/>
      <c r="AI76" s="2"/>
    </row>
    <row r="77" spans="1:35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2"/>
      <c r="AH77" s="2"/>
      <c r="AI77" s="2"/>
    </row>
    <row r="78" spans="1:35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2"/>
      <c r="AH78" s="2"/>
      <c r="AI78" s="2"/>
    </row>
    <row r="79" spans="1:35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2"/>
      <c r="AH79" s="2"/>
      <c r="AI79" s="2"/>
    </row>
    <row r="80" spans="1:35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2"/>
      <c r="AH80" s="2"/>
      <c r="AI80" s="2"/>
    </row>
    <row r="81" spans="1:35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2"/>
      <c r="AH81" s="2"/>
      <c r="AI81" s="2"/>
    </row>
    <row r="82" spans="1:35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2"/>
      <c r="AH82" s="2"/>
      <c r="AI82" s="2"/>
    </row>
    <row r="83" spans="1:35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2"/>
      <c r="AH83" s="2"/>
      <c r="AI83" s="2"/>
    </row>
    <row r="84" spans="1:35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2"/>
      <c r="AH84" s="2"/>
      <c r="AI84" s="2"/>
    </row>
    <row r="85" spans="1:3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2"/>
      <c r="AH85" s="2"/>
      <c r="AI85" s="2"/>
    </row>
    <row r="86" spans="1:35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2"/>
      <c r="AH86" s="2"/>
      <c r="AI86" s="2"/>
    </row>
    <row r="87" spans="1:35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2"/>
      <c r="AH87" s="2"/>
      <c r="AI87" s="2"/>
    </row>
    <row r="88" spans="1:35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2"/>
      <c r="AH88" s="2"/>
      <c r="AI88" s="2"/>
    </row>
    <row r="89" spans="1:35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2"/>
      <c r="AH89" s="2"/>
      <c r="AI89" s="2"/>
    </row>
    <row r="90" spans="1:35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2"/>
      <c r="AH90" s="2"/>
      <c r="AI90" s="2"/>
    </row>
    <row r="91" spans="1:35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2"/>
      <c r="AH91" s="2"/>
      <c r="AI91" s="2"/>
    </row>
    <row r="92" spans="1:35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2"/>
      <c r="AH92" s="2"/>
      <c r="AI92" s="2"/>
    </row>
    <row r="93" spans="1:35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2"/>
      <c r="AH93" s="2"/>
      <c r="AI93" s="2"/>
    </row>
    <row r="94" spans="1:35" ht="1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2"/>
      <c r="AH94" s="2"/>
      <c r="AI94" s="2"/>
    </row>
    <row r="95" spans="1:35" ht="18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8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2"/>
      <c r="AH95" s="2"/>
      <c r="AI95" s="2"/>
    </row>
    <row r="96" spans="1:35" ht="1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3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2"/>
      <c r="AH96" s="2"/>
      <c r="AI96" s="2"/>
    </row>
    <row r="97" spans="1:35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6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6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6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6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6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>
      <c r="A105" s="70" t="s">
        <v>48</v>
      </c>
      <c r="B105" s="71"/>
      <c r="C105" s="72"/>
      <c r="D105" s="72"/>
      <c r="E105" s="72"/>
      <c r="F105" s="72"/>
      <c r="G105" s="71"/>
      <c r="H105" s="72"/>
      <c r="I105" s="72"/>
      <c r="J105" s="72"/>
      <c r="K105" s="72"/>
      <c r="L105" s="72"/>
      <c r="M105" s="72"/>
      <c r="N105" s="72"/>
      <c r="O105" s="72"/>
      <c r="P105" s="73"/>
      <c r="Q105" s="74"/>
      <c r="R105" s="22"/>
      <c r="S105" s="22"/>
      <c r="T105" s="22"/>
      <c r="U105" s="22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2"/>
      <c r="AH105" s="2"/>
      <c r="AI105" s="2"/>
    </row>
    <row r="106" spans="1:35" ht="15" customHeight="1">
      <c r="A106" s="75" t="s">
        <v>49</v>
      </c>
      <c r="B106" s="7"/>
      <c r="C106" s="6"/>
      <c r="D106" s="6"/>
      <c r="E106" s="6"/>
      <c r="F106" s="6"/>
      <c r="G106" s="7"/>
      <c r="H106" s="6"/>
      <c r="I106" s="6"/>
      <c r="J106" s="6"/>
      <c r="K106" s="6"/>
      <c r="L106" s="6"/>
      <c r="M106" s="2"/>
      <c r="N106" s="2"/>
      <c r="O106" s="2"/>
      <c r="P106" s="76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6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6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6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6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6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6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6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6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6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6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6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6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6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6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6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6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6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6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6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6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6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6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6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6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6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6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6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6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6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6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6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6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6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6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6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6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6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6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6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6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6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6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6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6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6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6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6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6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6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6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6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6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6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6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6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6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6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6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6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6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6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2.75" customHeight="1"/>
    <row r="429" ht="12.75" customHeight="1"/>
    <row r="430" ht="12.75" customHeight="1"/>
    <row r="431" ht="12.75" customHeight="1"/>
  </sheetData>
  <mergeCells count="3">
    <mergeCell ref="B6:D6"/>
    <mergeCell ref="F6:H6"/>
    <mergeCell ref="J6:L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6"/>
  <sheetViews>
    <sheetView workbookViewId="0" topLeftCell="A22">
      <selection activeCell="M20" sqref="M20"/>
    </sheetView>
  </sheetViews>
  <sheetFormatPr defaultColWidth="9.140625" defaultRowHeight="12.75"/>
  <cols>
    <col min="1" max="1" width="0.9921875" style="1" customWidth="1"/>
    <col min="2" max="2" width="6.00390625" style="1" customWidth="1"/>
    <col min="3" max="3" width="35.00390625" style="1" customWidth="1"/>
    <col min="4" max="4" width="8.00390625" style="1" customWidth="1"/>
    <col min="5" max="5" width="5.00390625" style="1" customWidth="1"/>
    <col min="6" max="6" width="7.00390625" style="1" customWidth="1"/>
    <col min="7" max="7" width="2.00390625" style="1" customWidth="1"/>
    <col min="8" max="8" width="5.00390625" style="1" customWidth="1"/>
    <col min="9" max="9" width="35.00390625" style="1" customWidth="1"/>
    <col min="10" max="10" width="10.00390625" style="1" customWidth="1"/>
    <col min="11" max="11" width="5.00390625" style="1" customWidth="1"/>
    <col min="12" max="12" width="7.00390625" style="1" customWidth="1"/>
    <col min="13" max="13" width="17.8515625" style="1" customWidth="1"/>
    <col min="14" max="37" width="15.00390625" style="1" customWidth="1"/>
    <col min="38" max="39" width="6.00390625" style="1" customWidth="1"/>
    <col min="40" max="40" width="7.00390625" style="1" customWidth="1"/>
    <col min="41" max="41" width="8.00390625" style="1" customWidth="1"/>
  </cols>
  <sheetData>
    <row r="1" ht="17.25">
      <c r="B1" s="77" t="s">
        <v>50</v>
      </c>
    </row>
    <row r="2" spans="1:41" ht="33" customHeight="1">
      <c r="A2" s="2"/>
      <c r="B2" s="78" t="s">
        <v>51</v>
      </c>
      <c r="C2" s="79"/>
      <c r="D2" s="79" t="s">
        <v>5</v>
      </c>
      <c r="E2" s="79"/>
      <c r="F2" s="80" t="s">
        <v>52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2"/>
      <c r="AO2" s="2"/>
    </row>
    <row r="3" spans="1:41" ht="19.5" customHeight="1">
      <c r="A3" s="2"/>
      <c r="B3" s="81">
        <v>1</v>
      </c>
      <c r="C3" s="6" t="s">
        <v>53</v>
      </c>
      <c r="D3" s="82"/>
      <c r="E3" s="83" t="s">
        <v>11</v>
      </c>
      <c r="F3" s="84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6"/>
      <c r="W3" s="85"/>
      <c r="X3" s="86"/>
      <c r="Y3" s="86"/>
      <c r="Z3" s="86"/>
      <c r="AA3" s="86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2"/>
      <c r="AN3" s="2"/>
      <c r="AO3" s="2"/>
    </row>
    <row r="4" spans="1:41" ht="19.5" customHeight="1">
      <c r="A4" s="2"/>
      <c r="B4" s="81">
        <v>1</v>
      </c>
      <c r="C4" s="82" t="s">
        <v>54</v>
      </c>
      <c r="D4" s="82"/>
      <c r="E4" s="83" t="s">
        <v>11</v>
      </c>
      <c r="F4" s="84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7"/>
      <c r="S4" s="6"/>
      <c r="T4" s="6"/>
      <c r="U4" s="6"/>
      <c r="V4" s="76"/>
      <c r="W4" s="85"/>
      <c r="X4" s="86"/>
      <c r="Y4" s="86"/>
      <c r="Z4" s="86"/>
      <c r="AA4" s="86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2"/>
      <c r="AN4" s="2"/>
      <c r="AO4" s="2"/>
    </row>
    <row r="5" spans="1:41" ht="19.5" customHeight="1">
      <c r="A5" s="2"/>
      <c r="B5" s="81">
        <v>1</v>
      </c>
      <c r="C5" s="85" t="s">
        <v>55</v>
      </c>
      <c r="D5" s="82">
        <v>50</v>
      </c>
      <c r="E5" s="83" t="s">
        <v>11</v>
      </c>
      <c r="F5" s="8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6"/>
      <c r="W5" s="85"/>
      <c r="X5" s="86"/>
      <c r="Y5" s="86"/>
      <c r="Z5" s="86"/>
      <c r="AA5" s="86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2"/>
      <c r="AN5" s="2"/>
      <c r="AO5" s="2"/>
    </row>
    <row r="6" spans="1:41" ht="19.5" customHeight="1">
      <c r="A6" s="2"/>
      <c r="B6" s="81" t="s">
        <v>56</v>
      </c>
      <c r="C6" s="82" t="s">
        <v>57</v>
      </c>
      <c r="D6" s="87" t="s">
        <v>58</v>
      </c>
      <c r="E6" s="87"/>
      <c r="F6" s="84"/>
      <c r="G6" s="6"/>
      <c r="H6" s="6"/>
      <c r="I6" s="88" t="s">
        <v>59</v>
      </c>
      <c r="J6" s="89"/>
      <c r="K6" s="89"/>
      <c r="L6" s="90"/>
      <c r="M6" s="91"/>
      <c r="N6" s="6"/>
      <c r="O6" s="6"/>
      <c r="P6" s="85"/>
      <c r="Q6" s="85"/>
      <c r="R6" s="92" t="s">
        <v>60</v>
      </c>
      <c r="S6" s="92"/>
      <c r="T6" s="6"/>
      <c r="U6" s="85"/>
      <c r="V6" s="76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2"/>
      <c r="AN6" s="2"/>
      <c r="AO6" s="2"/>
    </row>
    <row r="7" spans="1:41" ht="19.5" customHeight="1">
      <c r="A7" s="2"/>
      <c r="B7" s="81">
        <v>1</v>
      </c>
      <c r="C7" s="82" t="s">
        <v>61</v>
      </c>
      <c r="D7" s="93"/>
      <c r="E7" s="93"/>
      <c r="F7" s="84"/>
      <c r="G7" s="85"/>
      <c r="H7" s="85"/>
      <c r="I7" s="94" t="s">
        <v>62</v>
      </c>
      <c r="J7" s="95">
        <f>F12+L27</f>
        <v>3200</v>
      </c>
      <c r="K7" s="96" t="s">
        <v>11</v>
      </c>
      <c r="L7" s="97"/>
      <c r="M7" s="98"/>
      <c r="N7" s="85"/>
      <c r="O7" s="85"/>
      <c r="P7" s="85"/>
      <c r="Q7" s="85"/>
      <c r="R7" s="92" t="s">
        <v>63</v>
      </c>
      <c r="S7" s="92"/>
      <c r="T7" s="85"/>
      <c r="U7" s="85"/>
      <c r="V7" s="6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2"/>
      <c r="AN7" s="2"/>
      <c r="AO7" s="2"/>
    </row>
    <row r="8" spans="1:41" ht="19.5" customHeight="1">
      <c r="A8" s="2"/>
      <c r="B8" s="81">
        <v>6</v>
      </c>
      <c r="C8" s="6" t="s">
        <v>64</v>
      </c>
      <c r="D8" s="85">
        <v>500</v>
      </c>
      <c r="E8" s="7" t="s">
        <v>11</v>
      </c>
      <c r="F8" s="99">
        <f>B8*D8</f>
        <v>3000</v>
      </c>
      <c r="G8" s="85"/>
      <c r="H8" s="85"/>
      <c r="I8" s="100" t="s">
        <v>65</v>
      </c>
      <c r="J8" s="101">
        <f>J9+J11</f>
        <v>2650</v>
      </c>
      <c r="K8" s="102" t="s">
        <v>11</v>
      </c>
      <c r="L8" s="97"/>
      <c r="M8" s="98"/>
      <c r="N8" s="85"/>
      <c r="O8" s="85"/>
      <c r="P8" s="85"/>
      <c r="Q8" s="85"/>
      <c r="R8" s="92" t="s">
        <v>66</v>
      </c>
      <c r="S8" s="92"/>
      <c r="T8" s="85"/>
      <c r="U8" s="85"/>
      <c r="V8" s="6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2"/>
      <c r="AN8" s="2"/>
      <c r="AO8" s="2"/>
    </row>
    <row r="9" spans="1:41" ht="19.5" customHeight="1">
      <c r="A9" s="2"/>
      <c r="B9" s="81">
        <v>1</v>
      </c>
      <c r="C9" s="6" t="s">
        <v>67</v>
      </c>
      <c r="D9" s="93"/>
      <c r="E9" s="93"/>
      <c r="F9" s="84"/>
      <c r="G9" s="85"/>
      <c r="H9" s="85"/>
      <c r="I9" s="103" t="s">
        <v>68</v>
      </c>
      <c r="J9" s="104">
        <f>F13+F27</f>
        <v>1450</v>
      </c>
      <c r="K9" s="105" t="s">
        <v>11</v>
      </c>
      <c r="L9" s="97"/>
      <c r="M9" s="98"/>
      <c r="N9" s="85"/>
      <c r="O9" s="85"/>
      <c r="P9" s="85"/>
      <c r="Q9" s="85"/>
      <c r="R9" s="92">
        <v>1</v>
      </c>
      <c r="S9" s="92"/>
      <c r="T9" s="85"/>
      <c r="U9" s="85"/>
      <c r="V9" s="6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2"/>
      <c r="AN9" s="2"/>
      <c r="AO9" s="2"/>
    </row>
    <row r="10" spans="1:41" ht="18.75" customHeight="1">
      <c r="A10" s="2"/>
      <c r="B10" s="81">
        <v>4</v>
      </c>
      <c r="C10" s="85" t="s">
        <v>69</v>
      </c>
      <c r="D10" s="85">
        <v>1125</v>
      </c>
      <c r="E10" s="7" t="s">
        <v>11</v>
      </c>
      <c r="F10" s="99">
        <f>B10*D10</f>
        <v>4500</v>
      </c>
      <c r="G10" s="85"/>
      <c r="H10" s="85"/>
      <c r="I10" s="103"/>
      <c r="J10" s="104"/>
      <c r="K10" s="105"/>
      <c r="L10" s="97"/>
      <c r="M10" s="98"/>
      <c r="N10" s="85"/>
      <c r="O10" s="85"/>
      <c r="P10" s="85"/>
      <c r="Q10" s="85"/>
      <c r="R10" s="106"/>
      <c r="S10" s="106"/>
      <c r="T10" s="85"/>
      <c r="U10" s="85"/>
      <c r="V10" s="6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2"/>
      <c r="AN10" s="2"/>
      <c r="AO10" s="2"/>
    </row>
    <row r="11" spans="1:41" ht="19.5" customHeight="1">
      <c r="A11" s="2"/>
      <c r="B11" s="107">
        <v>2</v>
      </c>
      <c r="C11" s="85" t="s">
        <v>70</v>
      </c>
      <c r="D11" s="85">
        <v>500</v>
      </c>
      <c r="E11" s="7" t="s">
        <v>11</v>
      </c>
      <c r="F11" s="99">
        <f>B11*D11</f>
        <v>1000</v>
      </c>
      <c r="G11" s="85"/>
      <c r="H11" s="85"/>
      <c r="I11" s="103" t="s">
        <v>71</v>
      </c>
      <c r="J11" s="104">
        <f>L28+F28</f>
        <v>1200</v>
      </c>
      <c r="K11" s="105" t="s">
        <v>11</v>
      </c>
      <c r="L11" s="97"/>
      <c r="M11" s="98"/>
      <c r="N11" s="85"/>
      <c r="O11" s="85"/>
      <c r="P11" s="85"/>
      <c r="Q11" s="85"/>
      <c r="R11" s="106" t="s">
        <v>72</v>
      </c>
      <c r="S11" s="106"/>
      <c r="T11" s="85"/>
      <c r="U11" s="85"/>
      <c r="V11" s="6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2"/>
      <c r="AN11" s="2"/>
      <c r="AO11" s="2"/>
    </row>
    <row r="12" spans="1:41" ht="19.5" customHeight="1">
      <c r="A12" s="2"/>
      <c r="B12" s="108">
        <v>2</v>
      </c>
      <c r="C12" s="109" t="s">
        <v>73</v>
      </c>
      <c r="D12" s="85">
        <v>1000</v>
      </c>
      <c r="E12" s="7" t="s">
        <v>11</v>
      </c>
      <c r="F12" s="110">
        <f>B12*D12</f>
        <v>2000</v>
      </c>
      <c r="G12" s="85"/>
      <c r="H12" s="85"/>
      <c r="I12" s="100" t="s">
        <v>74</v>
      </c>
      <c r="J12" s="111">
        <f>F14</f>
        <v>800</v>
      </c>
      <c r="K12" s="102" t="s">
        <v>11</v>
      </c>
      <c r="L12" s="97"/>
      <c r="M12" s="98"/>
      <c r="N12" s="85"/>
      <c r="O12" s="85"/>
      <c r="P12" s="85"/>
      <c r="Q12" s="85"/>
      <c r="R12" s="106"/>
      <c r="S12" s="106"/>
      <c r="T12" s="85"/>
      <c r="U12" s="85"/>
      <c r="V12" s="6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2"/>
      <c r="AN12" s="2"/>
      <c r="AO12" s="2"/>
    </row>
    <row r="13" spans="1:41" ht="19.5" customHeight="1">
      <c r="A13" s="2"/>
      <c r="B13" s="112">
        <v>2</v>
      </c>
      <c r="C13" s="113" t="s">
        <v>75</v>
      </c>
      <c r="D13" s="82">
        <v>500</v>
      </c>
      <c r="E13" s="83" t="s">
        <v>11</v>
      </c>
      <c r="F13" s="110">
        <f>B13*D13</f>
        <v>1000</v>
      </c>
      <c r="G13" s="82"/>
      <c r="H13" s="82"/>
      <c r="I13" s="100" t="s">
        <v>76</v>
      </c>
      <c r="J13" s="111">
        <f>F15</f>
        <v>15</v>
      </c>
      <c r="K13" s="102" t="s">
        <v>11</v>
      </c>
      <c r="L13" s="114"/>
      <c r="M13" s="115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2"/>
      <c r="AN13" s="2"/>
      <c r="AO13" s="2"/>
    </row>
    <row r="14" spans="1:41" ht="19.5" customHeight="1">
      <c r="A14" s="2"/>
      <c r="B14" s="112"/>
      <c r="C14" s="113" t="s">
        <v>77</v>
      </c>
      <c r="D14" s="82">
        <v>400</v>
      </c>
      <c r="E14" s="83" t="s">
        <v>11</v>
      </c>
      <c r="F14" s="110">
        <f>B13*D14</f>
        <v>800</v>
      </c>
      <c r="G14" s="82"/>
      <c r="H14" s="82"/>
      <c r="I14" s="116" t="s">
        <v>78</v>
      </c>
      <c r="J14" s="117">
        <f>F17+L29</f>
        <v>325</v>
      </c>
      <c r="K14" s="102" t="s">
        <v>11</v>
      </c>
      <c r="L14" s="114"/>
      <c r="M14" s="115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2"/>
      <c r="AN14" s="2"/>
      <c r="AO14" s="2"/>
    </row>
    <row r="15" spans="1:41" ht="19.5" customHeight="1">
      <c r="A15" s="2"/>
      <c r="B15" s="112">
        <v>1</v>
      </c>
      <c r="C15" s="113" t="s">
        <v>79</v>
      </c>
      <c r="D15" s="82">
        <v>15</v>
      </c>
      <c r="E15" s="83" t="s">
        <v>11</v>
      </c>
      <c r="F15" s="110">
        <f>B15*D15</f>
        <v>15</v>
      </c>
      <c r="G15" s="82"/>
      <c r="H15" s="82"/>
      <c r="I15" s="118" t="s">
        <v>80</v>
      </c>
      <c r="J15" s="119">
        <f>F16</f>
        <v>1000</v>
      </c>
      <c r="K15" s="120" t="s">
        <v>11</v>
      </c>
      <c r="L15" s="121"/>
      <c r="M15" s="12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2"/>
      <c r="AM15" s="2"/>
      <c r="AN15" s="2"/>
      <c r="AO15" s="2"/>
    </row>
    <row r="16" spans="1:41" ht="19.5" customHeight="1">
      <c r="A16" s="2"/>
      <c r="B16" s="112">
        <v>2</v>
      </c>
      <c r="C16" s="113" t="s">
        <v>80</v>
      </c>
      <c r="D16" s="83">
        <v>500</v>
      </c>
      <c r="E16" s="83" t="s">
        <v>11</v>
      </c>
      <c r="F16" s="110">
        <f>B16*D16</f>
        <v>1000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2"/>
      <c r="AM16" s="2"/>
      <c r="AN16" s="2"/>
      <c r="AO16" s="2"/>
    </row>
    <row r="17" spans="1:41" ht="19.5" customHeight="1">
      <c r="A17" s="2"/>
      <c r="B17" s="123">
        <v>1</v>
      </c>
      <c r="C17" s="113" t="s">
        <v>78</v>
      </c>
      <c r="D17" s="83">
        <v>125</v>
      </c>
      <c r="E17" s="83" t="s">
        <v>11</v>
      </c>
      <c r="F17" s="110">
        <f>B17*D17</f>
        <v>125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2"/>
      <c r="AM17" s="2"/>
      <c r="AN17" s="2"/>
      <c r="AO17" s="2"/>
    </row>
    <row r="18" spans="1:41" ht="19.5" customHeight="1">
      <c r="A18" s="2"/>
      <c r="B18" s="124">
        <v>1</v>
      </c>
      <c r="C18" s="82" t="s">
        <v>81</v>
      </c>
      <c r="D18" s="83">
        <v>250</v>
      </c>
      <c r="E18" s="83" t="s">
        <v>15</v>
      </c>
      <c r="F18" s="125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2"/>
      <c r="AM18" s="2"/>
      <c r="AN18" s="2"/>
      <c r="AO18" s="2"/>
    </row>
    <row r="19" spans="1:41" ht="19.5" customHeight="1">
      <c r="A19" s="2"/>
      <c r="B19" s="81">
        <v>1</v>
      </c>
      <c r="C19" s="82" t="s">
        <v>82</v>
      </c>
      <c r="D19" s="83">
        <v>60</v>
      </c>
      <c r="E19" s="83" t="s">
        <v>11</v>
      </c>
      <c r="F19" s="99"/>
      <c r="G19" s="6"/>
      <c r="H19" s="6"/>
      <c r="I19" s="6"/>
      <c r="J19" s="7"/>
      <c r="K19" s="6"/>
      <c r="L19" s="6"/>
      <c r="M19" s="6"/>
      <c r="N19" s="6"/>
      <c r="O19" s="6"/>
      <c r="P19" s="6"/>
      <c r="Q19" s="6"/>
      <c r="R19" s="126">
        <v>60</v>
      </c>
      <c r="S19" s="92" t="s">
        <v>11</v>
      </c>
      <c r="T19" s="6"/>
      <c r="U19" s="6"/>
      <c r="V19" s="7"/>
      <c r="W19" s="85"/>
      <c r="X19" s="86"/>
      <c r="Y19" s="86"/>
      <c r="Z19" s="86"/>
      <c r="AA19" s="86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2"/>
      <c r="AN19" s="2"/>
      <c r="AO19" s="2"/>
    </row>
    <row r="20" spans="1:41" ht="19.5" customHeight="1">
      <c r="A20" s="2"/>
      <c r="B20" s="127"/>
      <c r="C20" s="85" t="s">
        <v>83</v>
      </c>
      <c r="D20" s="83">
        <v>3</v>
      </c>
      <c r="E20" s="83" t="s">
        <v>84</v>
      </c>
      <c r="F20" s="99"/>
      <c r="G20" s="6"/>
      <c r="H20" s="6"/>
      <c r="I20" s="6"/>
      <c r="J20" s="6"/>
      <c r="K20" s="6"/>
      <c r="L20" s="6"/>
      <c r="M20" s="6"/>
      <c r="N20" s="6"/>
      <c r="O20" s="6"/>
      <c r="P20" s="85"/>
      <c r="Q20" s="85"/>
      <c r="R20" s="92" t="s">
        <v>85</v>
      </c>
      <c r="S20" s="92"/>
      <c r="T20" s="6"/>
      <c r="U20" s="85"/>
      <c r="V20" s="76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2"/>
      <c r="AN20" s="2"/>
      <c r="AO20" s="2"/>
    </row>
    <row r="21" spans="1:41" ht="19.5" customHeight="1">
      <c r="A21" s="2"/>
      <c r="B21" s="128"/>
      <c r="C21" s="129" t="s">
        <v>86</v>
      </c>
      <c r="D21" s="130">
        <v>3</v>
      </c>
      <c r="E21" s="130" t="s">
        <v>84</v>
      </c>
      <c r="F21" s="131"/>
      <c r="G21" s="6"/>
      <c r="H21" s="6"/>
      <c r="I21" s="6"/>
      <c r="J21" s="6"/>
      <c r="K21" s="6"/>
      <c r="L21" s="6"/>
      <c r="M21" s="6"/>
      <c r="N21" s="6"/>
      <c r="O21" s="6"/>
      <c r="P21" s="85"/>
      <c r="Q21" s="85"/>
      <c r="R21" s="92" t="s">
        <v>85</v>
      </c>
      <c r="S21" s="92"/>
      <c r="T21" s="6"/>
      <c r="U21" s="85"/>
      <c r="V21" s="76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2"/>
      <c r="AN21" s="2"/>
      <c r="AO21" s="2"/>
    </row>
    <row r="22" spans="1:41" ht="18" customHeight="1">
      <c r="A22" s="67"/>
      <c r="B22" s="67"/>
      <c r="C22" s="132"/>
      <c r="D22" s="133"/>
      <c r="E22" s="134"/>
      <c r="F22" s="135"/>
      <c r="G22" s="68"/>
      <c r="H22" s="68"/>
      <c r="I22" s="68"/>
      <c r="J22" s="68"/>
      <c r="K22" s="68"/>
      <c r="L22" s="68"/>
      <c r="M22" s="68"/>
      <c r="N22" s="6"/>
      <c r="O22" s="6"/>
      <c r="P22" s="85"/>
      <c r="Q22" s="85"/>
      <c r="R22" s="92"/>
      <c r="S22" s="12"/>
      <c r="T22" s="6"/>
      <c r="U22" s="85"/>
      <c r="V22" s="76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2"/>
      <c r="AN22" s="2"/>
      <c r="AO22" s="2"/>
    </row>
    <row r="23" spans="1:41" ht="18" customHeight="1">
      <c r="A23" s="2"/>
      <c r="B23" s="136" t="s">
        <v>87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6"/>
      <c r="O23" s="6"/>
      <c r="P23" s="85"/>
      <c r="Q23" s="85"/>
      <c r="R23" s="92"/>
      <c r="S23" s="12"/>
      <c r="T23" s="6"/>
      <c r="U23" s="85"/>
      <c r="V23" s="76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2"/>
      <c r="AN23" s="2"/>
      <c r="AO23" s="2"/>
    </row>
    <row r="24" spans="1:41" ht="15" customHeight="1">
      <c r="A24" s="69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3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2"/>
      <c r="AM24" s="2"/>
      <c r="AN24" s="2"/>
      <c r="AO24" s="2"/>
    </row>
    <row r="25" spans="1:41" ht="36" customHeight="1">
      <c r="A25" s="56"/>
      <c r="B25" s="144">
        <v>3</v>
      </c>
      <c r="C25" s="145" t="s">
        <v>88</v>
      </c>
      <c r="D25" s="146" t="s">
        <v>5</v>
      </c>
      <c r="E25" s="140"/>
      <c r="F25" s="141"/>
      <c r="G25" s="147"/>
      <c r="H25" s="144">
        <v>1</v>
      </c>
      <c r="I25" s="148" t="s">
        <v>89</v>
      </c>
      <c r="J25" s="149" t="s">
        <v>90</v>
      </c>
      <c r="K25" s="149"/>
      <c r="L25" s="149"/>
      <c r="M25" s="149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2"/>
      <c r="AM25" s="2"/>
      <c r="AN25" s="2"/>
      <c r="AO25" s="2"/>
    </row>
    <row r="26" spans="1:41" ht="15" customHeight="1">
      <c r="A26" s="2"/>
      <c r="B26" s="69"/>
      <c r="C26" s="69"/>
      <c r="D26" s="69"/>
      <c r="E26" s="69"/>
      <c r="F26" s="69"/>
      <c r="G26" s="82"/>
      <c r="H26" s="69"/>
      <c r="I26" s="69"/>
      <c r="J26" s="150"/>
      <c r="K26" s="151"/>
      <c r="L26" s="152"/>
      <c r="M26" s="14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2"/>
      <c r="AM26" s="2"/>
      <c r="AN26" s="2"/>
      <c r="AO26" s="2"/>
    </row>
    <row r="27" spans="1:41" ht="15" customHeight="1">
      <c r="A27" s="2"/>
      <c r="B27" s="2"/>
      <c r="C27" s="153" t="s">
        <v>91</v>
      </c>
      <c r="D27" s="154">
        <v>150</v>
      </c>
      <c r="E27" s="83" t="s">
        <v>11</v>
      </c>
      <c r="F27" s="155">
        <f aca="true" t="shared" si="0" ref="F27:F37">$B$25*D27</f>
        <v>450</v>
      </c>
      <c r="G27" s="82"/>
      <c r="H27" s="2"/>
      <c r="I27" s="153" t="s">
        <v>92</v>
      </c>
      <c r="J27" s="82">
        <v>1200</v>
      </c>
      <c r="K27" s="83" t="s">
        <v>11</v>
      </c>
      <c r="L27" s="155">
        <f>$H$25*J27</f>
        <v>1200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2"/>
      <c r="AM27" s="2"/>
      <c r="AN27" s="2"/>
      <c r="AO27" s="2"/>
    </row>
    <row r="28" spans="1:41" ht="15" customHeight="1">
      <c r="A28" s="2"/>
      <c r="B28" s="2"/>
      <c r="C28" s="153" t="s">
        <v>93</v>
      </c>
      <c r="D28" s="154">
        <v>150</v>
      </c>
      <c r="E28" s="83" t="s">
        <v>11</v>
      </c>
      <c r="F28" s="155">
        <f t="shared" si="0"/>
        <v>450</v>
      </c>
      <c r="G28" s="82"/>
      <c r="H28" s="2"/>
      <c r="I28" s="153" t="s">
        <v>94</v>
      </c>
      <c r="J28" s="82">
        <v>750</v>
      </c>
      <c r="K28" s="83" t="s">
        <v>11</v>
      </c>
      <c r="L28" s="155">
        <f>$H$25*J28</f>
        <v>750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2"/>
      <c r="AM28" s="2"/>
      <c r="AN28" s="2"/>
      <c r="AO28" s="2"/>
    </row>
    <row r="29" spans="1:41" ht="15" customHeight="1">
      <c r="A29" s="2"/>
      <c r="B29" s="2"/>
      <c r="C29" s="83" t="s">
        <v>95</v>
      </c>
      <c r="D29" s="154">
        <v>60</v>
      </c>
      <c r="E29" s="83" t="s">
        <v>11</v>
      </c>
      <c r="F29" s="156">
        <f t="shared" si="0"/>
        <v>180</v>
      </c>
      <c r="G29" s="82"/>
      <c r="H29" s="2"/>
      <c r="I29" s="153" t="s">
        <v>96</v>
      </c>
      <c r="J29" s="82">
        <v>200</v>
      </c>
      <c r="K29" s="83" t="s">
        <v>11</v>
      </c>
      <c r="L29" s="155">
        <f>$H$25*J29</f>
        <v>200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2"/>
      <c r="AM29" s="2"/>
      <c r="AN29" s="2"/>
      <c r="AO29" s="2"/>
    </row>
    <row r="30" spans="1:41" ht="15" customHeight="1">
      <c r="A30" s="2"/>
      <c r="B30" s="2"/>
      <c r="C30" s="83" t="s">
        <v>97</v>
      </c>
      <c r="D30" s="154">
        <v>30</v>
      </c>
      <c r="E30" s="83" t="s">
        <v>11</v>
      </c>
      <c r="F30" s="156">
        <f t="shared" si="0"/>
        <v>90</v>
      </c>
      <c r="G30" s="82"/>
      <c r="H30" s="2"/>
      <c r="I30" s="157" t="s">
        <v>98</v>
      </c>
      <c r="J30" s="82">
        <v>300</v>
      </c>
      <c r="K30" s="83" t="s">
        <v>11</v>
      </c>
      <c r="L30" s="156">
        <f>$H$25*J30</f>
        <v>300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2"/>
      <c r="AM30" s="2"/>
      <c r="AN30" s="2"/>
      <c r="AO30" s="2"/>
    </row>
    <row r="31" spans="1:41" ht="15" customHeight="1">
      <c r="A31" s="2"/>
      <c r="B31" s="2"/>
      <c r="C31" s="83" t="s">
        <v>99</v>
      </c>
      <c r="D31" s="154">
        <v>25</v>
      </c>
      <c r="E31" s="83" t="s">
        <v>11</v>
      </c>
      <c r="F31" s="156">
        <f t="shared" si="0"/>
        <v>75</v>
      </c>
      <c r="G31" s="82"/>
      <c r="H31" s="2"/>
      <c r="I31" s="157" t="s">
        <v>100</v>
      </c>
      <c r="J31" s="82"/>
      <c r="K31" s="83"/>
      <c r="L31" s="156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2"/>
      <c r="AM31" s="2"/>
      <c r="AN31" s="2"/>
      <c r="AO31" s="2"/>
    </row>
    <row r="32" spans="1:41" ht="15" customHeight="1">
      <c r="A32" s="2"/>
      <c r="B32" s="2"/>
      <c r="C32" s="83" t="s">
        <v>101</v>
      </c>
      <c r="D32" s="154">
        <v>25</v>
      </c>
      <c r="E32" s="83" t="s">
        <v>11</v>
      </c>
      <c r="F32" s="156">
        <f t="shared" si="0"/>
        <v>75</v>
      </c>
      <c r="G32" s="82"/>
      <c r="H32" s="2"/>
      <c r="I32" s="157" t="s">
        <v>102</v>
      </c>
      <c r="J32" s="82">
        <v>300</v>
      </c>
      <c r="K32" s="83" t="s">
        <v>11</v>
      </c>
      <c r="L32" s="156">
        <f>$H$25*J32</f>
        <v>300</v>
      </c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2"/>
      <c r="AM32" s="2"/>
      <c r="AN32" s="2"/>
      <c r="AO32" s="2"/>
    </row>
    <row r="33" spans="1:41" ht="15" customHeight="1">
      <c r="A33" s="2"/>
      <c r="B33" s="2"/>
      <c r="C33" s="83" t="s">
        <v>103</v>
      </c>
      <c r="D33" s="154">
        <v>15</v>
      </c>
      <c r="E33" s="83" t="s">
        <v>11</v>
      </c>
      <c r="F33" s="156">
        <f t="shared" si="0"/>
        <v>45</v>
      </c>
      <c r="G33" s="82"/>
      <c r="H33" s="2"/>
      <c r="I33" s="157" t="s">
        <v>104</v>
      </c>
      <c r="J33" s="82">
        <v>1000</v>
      </c>
      <c r="K33" s="83" t="s">
        <v>11</v>
      </c>
      <c r="L33" s="156">
        <f>$H$25*J33</f>
        <v>1000</v>
      </c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2"/>
      <c r="AM33" s="2"/>
      <c r="AN33" s="2"/>
      <c r="AO33" s="2"/>
    </row>
    <row r="34" spans="1:41" ht="15" customHeight="1">
      <c r="A34" s="2"/>
      <c r="B34" s="2"/>
      <c r="C34" s="83" t="s">
        <v>105</v>
      </c>
      <c r="D34" s="154">
        <v>15</v>
      </c>
      <c r="E34" s="83" t="s">
        <v>11</v>
      </c>
      <c r="F34" s="156">
        <f t="shared" si="0"/>
        <v>45</v>
      </c>
      <c r="G34" s="82"/>
      <c r="H34" s="2"/>
      <c r="I34" s="157" t="s">
        <v>106</v>
      </c>
      <c r="J34" s="12"/>
      <c r="K34" s="83"/>
      <c r="L34" s="158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2"/>
      <c r="AM34" s="2"/>
      <c r="AN34" s="2"/>
      <c r="AO34" s="2"/>
    </row>
    <row r="35" spans="1:41" ht="15" customHeight="1">
      <c r="A35" s="2"/>
      <c r="B35" s="2"/>
      <c r="C35" s="83" t="s">
        <v>107</v>
      </c>
      <c r="D35" s="154">
        <v>15</v>
      </c>
      <c r="E35" s="83" t="s">
        <v>11</v>
      </c>
      <c r="F35" s="156">
        <f t="shared" si="0"/>
        <v>45</v>
      </c>
      <c r="G35" s="82"/>
      <c r="H35" s="2"/>
      <c r="I35" s="2"/>
      <c r="J35" s="2"/>
      <c r="K35" s="2"/>
      <c r="L35" s="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2"/>
      <c r="AM35" s="2"/>
      <c r="AN35" s="2"/>
      <c r="AO35" s="2"/>
    </row>
    <row r="36" spans="1:41" ht="15" customHeight="1">
      <c r="A36" s="2"/>
      <c r="B36" s="2"/>
      <c r="C36" s="83" t="s">
        <v>108</v>
      </c>
      <c r="D36" s="154">
        <v>10</v>
      </c>
      <c r="E36" s="83" t="s">
        <v>11</v>
      </c>
      <c r="F36" s="156">
        <f t="shared" si="0"/>
        <v>30</v>
      </c>
      <c r="G36" s="82"/>
      <c r="H36" s="2"/>
      <c r="I36" s="2"/>
      <c r="J36" s="2"/>
      <c r="K36" s="2"/>
      <c r="L36" s="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2"/>
      <c r="AM36" s="2"/>
      <c r="AN36" s="2"/>
      <c r="AO36" s="2"/>
    </row>
    <row r="37" spans="1:41" ht="15" customHeight="1">
      <c r="A37" s="2"/>
      <c r="B37" s="2"/>
      <c r="C37" s="83" t="s">
        <v>109</v>
      </c>
      <c r="D37" s="154">
        <v>5</v>
      </c>
      <c r="E37" s="83" t="s">
        <v>11</v>
      </c>
      <c r="F37" s="156">
        <f t="shared" si="0"/>
        <v>15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2"/>
      <c r="AM37" s="2"/>
      <c r="AN37" s="2"/>
      <c r="AO37" s="2"/>
    </row>
    <row r="38" spans="1:41" ht="15" customHeight="1">
      <c r="A38" s="67"/>
      <c r="B38" s="67"/>
      <c r="C38" s="67"/>
      <c r="D38" s="159"/>
      <c r="E38" s="160"/>
      <c r="F38" s="161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67"/>
      <c r="AM38" s="67"/>
      <c r="AN38" s="67"/>
      <c r="AO38" s="2"/>
    </row>
    <row r="39" spans="1:41" ht="15" customHeight="1">
      <c r="A39" s="69"/>
      <c r="B39" s="69"/>
      <c r="C39" s="69"/>
      <c r="D39" s="69"/>
      <c r="E39" s="69"/>
      <c r="F39" s="69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69"/>
      <c r="AM39" s="69"/>
      <c r="AN39" s="69"/>
      <c r="AO39" s="2"/>
    </row>
    <row r="40" spans="1:41" ht="15" customHeight="1">
      <c r="A40" s="2"/>
      <c r="B40" s="2"/>
      <c r="C40" s="2"/>
      <c r="D40" s="2"/>
      <c r="E40" s="2"/>
      <c r="F40" s="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2"/>
      <c r="AM40" s="2"/>
      <c r="AN40" s="2"/>
      <c r="AO40" s="2"/>
    </row>
    <row r="41" spans="1:41" ht="15" customHeight="1">
      <c r="A41" s="2"/>
      <c r="B41" s="67"/>
      <c r="C41" s="67"/>
      <c r="D41" s="67"/>
      <c r="E41" s="67"/>
      <c r="F41" s="67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2"/>
      <c r="AM41" s="2"/>
      <c r="AN41" s="2"/>
      <c r="AO41" s="2"/>
    </row>
    <row r="42" spans="1:41" ht="15" customHeight="1">
      <c r="A42" s="2"/>
      <c r="B42" s="163">
        <v>2</v>
      </c>
      <c r="C42" s="138" t="s">
        <v>110</v>
      </c>
      <c r="D42" s="146" t="s">
        <v>5</v>
      </c>
      <c r="E42" s="164"/>
      <c r="F42" s="165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2"/>
      <c r="AM42" s="2"/>
      <c r="AN42" s="2"/>
      <c r="AO42" s="2"/>
    </row>
    <row r="43" spans="1:41" ht="15" customHeight="1">
      <c r="A43" s="2"/>
      <c r="B43" s="69"/>
      <c r="C43" s="166" t="s">
        <v>111</v>
      </c>
      <c r="D43" s="166">
        <v>233</v>
      </c>
      <c r="E43" s="166" t="s">
        <v>11</v>
      </c>
      <c r="F43" s="167">
        <f aca="true" t="shared" si="1" ref="F43:F51">$B$42*D43</f>
        <v>466</v>
      </c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2"/>
      <c r="AM43" s="2"/>
      <c r="AN43" s="2"/>
      <c r="AO43" s="2"/>
    </row>
    <row r="44" spans="1:41" ht="15" customHeight="1">
      <c r="A44" s="2"/>
      <c r="B44" s="2"/>
      <c r="C44" s="83" t="s">
        <v>112</v>
      </c>
      <c r="D44" s="83">
        <v>67</v>
      </c>
      <c r="E44" s="83" t="s">
        <v>11</v>
      </c>
      <c r="F44" s="156">
        <f t="shared" si="1"/>
        <v>134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2"/>
      <c r="AM44" s="2"/>
      <c r="AN44" s="2"/>
      <c r="AO44" s="2"/>
    </row>
    <row r="45" spans="1:41" ht="15" customHeight="1">
      <c r="A45" s="2"/>
      <c r="B45" s="2"/>
      <c r="C45" s="83" t="s">
        <v>113</v>
      </c>
      <c r="D45" s="83">
        <v>67</v>
      </c>
      <c r="E45" s="83" t="s">
        <v>11</v>
      </c>
      <c r="F45" s="156">
        <f t="shared" si="1"/>
        <v>134</v>
      </c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2"/>
      <c r="AM45" s="2"/>
      <c r="AN45" s="2"/>
      <c r="AO45" s="2"/>
    </row>
    <row r="46" spans="1:41" ht="15" customHeight="1">
      <c r="A46" s="2"/>
      <c r="B46" s="2"/>
      <c r="C46" s="83" t="s">
        <v>114</v>
      </c>
      <c r="D46" s="83">
        <v>100</v>
      </c>
      <c r="E46" s="83" t="s">
        <v>11</v>
      </c>
      <c r="F46" s="156">
        <f t="shared" si="1"/>
        <v>200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2"/>
      <c r="AM46" s="2"/>
      <c r="AN46" s="2"/>
      <c r="AO46" s="2"/>
    </row>
    <row r="47" spans="1:41" ht="15" customHeight="1">
      <c r="A47" s="2"/>
      <c r="B47" s="2"/>
      <c r="C47" s="83" t="s">
        <v>115</v>
      </c>
      <c r="D47" s="83">
        <v>3</v>
      </c>
      <c r="E47" s="83" t="s">
        <v>11</v>
      </c>
      <c r="F47" s="156">
        <f t="shared" si="1"/>
        <v>6</v>
      </c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2"/>
      <c r="AM47" s="2"/>
      <c r="AN47" s="2"/>
      <c r="AO47" s="2"/>
    </row>
    <row r="48" spans="1:41" ht="15" customHeight="1">
      <c r="A48" s="2"/>
      <c r="B48" s="2"/>
      <c r="C48" s="83" t="s">
        <v>116</v>
      </c>
      <c r="D48" s="83">
        <v>67</v>
      </c>
      <c r="E48" s="83" t="s">
        <v>11</v>
      </c>
      <c r="F48" s="156">
        <f t="shared" si="1"/>
        <v>134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2"/>
      <c r="AM48" s="2"/>
      <c r="AN48" s="2"/>
      <c r="AO48" s="2"/>
    </row>
    <row r="49" spans="1:41" ht="15" customHeight="1">
      <c r="A49" s="2"/>
      <c r="B49" s="2"/>
      <c r="C49" s="83" t="s">
        <v>117</v>
      </c>
      <c r="D49" s="83">
        <v>33</v>
      </c>
      <c r="E49" s="83" t="s">
        <v>11</v>
      </c>
      <c r="F49" s="156">
        <f t="shared" si="1"/>
        <v>66</v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2"/>
      <c r="AM49" s="2"/>
      <c r="AN49" s="2"/>
      <c r="AO49" s="2"/>
    </row>
    <row r="50" spans="1:41" ht="15" customHeight="1">
      <c r="A50" s="2"/>
      <c r="B50" s="2"/>
      <c r="C50" s="83" t="s">
        <v>118</v>
      </c>
      <c r="D50" s="83">
        <v>83</v>
      </c>
      <c r="E50" s="83" t="s">
        <v>11</v>
      </c>
      <c r="F50" s="156">
        <f t="shared" si="1"/>
        <v>166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2"/>
      <c r="AM50" s="2"/>
      <c r="AN50" s="2"/>
      <c r="AO50" s="2"/>
    </row>
    <row r="51" spans="1:41" ht="15" customHeight="1">
      <c r="A51" s="2"/>
      <c r="B51" s="2"/>
      <c r="C51" s="83" t="s">
        <v>119</v>
      </c>
      <c r="D51" s="83">
        <v>100</v>
      </c>
      <c r="E51" s="83" t="s">
        <v>11</v>
      </c>
      <c r="F51" s="156">
        <f t="shared" si="1"/>
        <v>200</v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2"/>
      <c r="AM51" s="2"/>
      <c r="AN51" s="2"/>
      <c r="AO51" s="2"/>
    </row>
    <row r="52" spans="1:41" ht="12.75" customHeight="1">
      <c r="A52" s="2"/>
      <c r="B52" s="2"/>
      <c r="C52" s="2"/>
      <c r="D52" s="2"/>
      <c r="E52" s="2"/>
      <c r="F52" s="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2"/>
      <c r="AM52" s="2"/>
      <c r="AN52" s="2"/>
      <c r="AO52" s="2"/>
    </row>
    <row r="53" spans="1:41" ht="15" customHeight="1">
      <c r="A53" s="2"/>
      <c r="B53" s="2"/>
      <c r="C53" s="2"/>
      <c r="D53" s="2"/>
      <c r="E53" s="2"/>
      <c r="F53" s="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2"/>
      <c r="AM53" s="2"/>
      <c r="AN53" s="2"/>
      <c r="AO53" s="2"/>
    </row>
    <row r="54" spans="1:41" ht="15" customHeight="1">
      <c r="A54" s="2"/>
      <c r="B54" s="67"/>
      <c r="C54" s="168"/>
      <c r="D54" s="162"/>
      <c r="E54" s="169"/>
      <c r="F54" s="161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2"/>
      <c r="AM54" s="2"/>
      <c r="AN54" s="2"/>
      <c r="AO54" s="2"/>
    </row>
    <row r="55" spans="1:41" ht="32.25" customHeight="1">
      <c r="A55" s="2"/>
      <c r="B55" s="163"/>
      <c r="C55" s="138"/>
      <c r="D55" s="170"/>
      <c r="E55" s="171"/>
      <c r="F55" s="16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2" t="s">
        <v>58</v>
      </c>
      <c r="AN55" s="2"/>
      <c r="AO55" s="2"/>
    </row>
    <row r="56" spans="1:41" ht="15" customHeight="1">
      <c r="A56" s="2"/>
      <c r="B56" s="172"/>
      <c r="C56" s="173"/>
      <c r="D56" s="174"/>
      <c r="E56" s="23"/>
      <c r="F56" s="17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2" t="s">
        <v>58</v>
      </c>
      <c r="AN56" s="2"/>
      <c r="AO56" s="2"/>
    </row>
    <row r="57" spans="1:41" ht="15" customHeight="1">
      <c r="A57" s="2"/>
      <c r="B57" s="176"/>
      <c r="C57" s="177"/>
      <c r="D57" s="85"/>
      <c r="E57" s="7"/>
      <c r="F57" s="178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2" t="s">
        <v>58</v>
      </c>
      <c r="AN57" s="2"/>
      <c r="AO57" s="2"/>
    </row>
    <row r="58" spans="1:41" ht="15" customHeight="1">
      <c r="A58" s="2"/>
      <c r="B58" s="176"/>
      <c r="C58" s="177"/>
      <c r="D58" s="85"/>
      <c r="E58" s="7"/>
      <c r="F58" s="178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2" t="s">
        <v>58</v>
      </c>
      <c r="AN58" s="2"/>
      <c r="AO58" s="2"/>
    </row>
    <row r="59" spans="1:41" ht="15" customHeight="1">
      <c r="A59" s="2"/>
      <c r="B59" s="176"/>
      <c r="C59" s="177"/>
      <c r="D59" s="85"/>
      <c r="E59" s="7"/>
      <c r="F59" s="178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2" t="s">
        <v>58</v>
      </c>
      <c r="AN59" s="2"/>
      <c r="AO59" s="2"/>
    </row>
    <row r="60" spans="1:41" ht="15" customHeight="1">
      <c r="A60" s="2"/>
      <c r="B60" s="176"/>
      <c r="C60" s="177"/>
      <c r="D60" s="85"/>
      <c r="E60" s="7"/>
      <c r="F60" s="178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2" t="s">
        <v>58</v>
      </c>
      <c r="AN60" s="2"/>
      <c r="AO60" s="2"/>
    </row>
    <row r="61" spans="1:41" ht="15" customHeight="1">
      <c r="A61" s="2"/>
      <c r="B61" s="176"/>
      <c r="C61" s="177"/>
      <c r="D61" s="85"/>
      <c r="E61" s="7"/>
      <c r="F61" s="178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2" t="s">
        <v>58</v>
      </c>
      <c r="AN61" s="2"/>
      <c r="AO61" s="2"/>
    </row>
    <row r="62" spans="1:41" ht="15" customHeight="1">
      <c r="A62" s="2"/>
      <c r="B62" s="176"/>
      <c r="C62" s="177"/>
      <c r="D62" s="85"/>
      <c r="E62" s="7"/>
      <c r="F62" s="178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2" t="s">
        <v>58</v>
      </c>
      <c r="AN62" s="2"/>
      <c r="AO62" s="2"/>
    </row>
    <row r="63" spans="1:41" ht="12.75" customHeight="1">
      <c r="A63" s="2"/>
      <c r="B63" s="176"/>
      <c r="C63" s="177"/>
      <c r="D63" s="85"/>
      <c r="E63" s="7"/>
      <c r="F63" s="178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2"/>
      <c r="AO63" s="2"/>
    </row>
    <row r="64" spans="1:41" ht="12.75" customHeight="1">
      <c r="A64" s="2"/>
      <c r="B64" s="176"/>
      <c r="C64" s="177"/>
      <c r="D64" s="85"/>
      <c r="E64" s="7"/>
      <c r="F64" s="178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2"/>
      <c r="AO64" s="2"/>
    </row>
    <row r="65" spans="1:4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2"/>
      <c r="AO65" s="2"/>
    </row>
    <row r="66" spans="1:4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2"/>
    </row>
  </sheetData>
  <mergeCells count="5">
    <mergeCell ref="R6:S6"/>
    <mergeCell ref="R20:S20"/>
    <mergeCell ref="R21:S21"/>
    <mergeCell ref="B23:M23"/>
    <mergeCell ref="J25:M25"/>
  </mergeCells>
  <printOptions gridLines="1"/>
  <pageMargins left="0.5" right="0.5" top="0.5" bottom="0.5" header="0.5118055555555556" footer="0.5118055555555556"/>
  <pageSetup horizontalDpi="300" verticalDpi="300" orientation="portrait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qz77vs</cp:lastModifiedBy>
  <cp:lastPrinted>2008-06-19T16:52:17Z</cp:lastPrinted>
  <dcterms:created xsi:type="dcterms:W3CDTF">1601-01-01T06:00:00Z</dcterms:created>
  <dcterms:modified xsi:type="dcterms:W3CDTF">2008-06-19T16:21:15Z</dcterms:modified>
  <cp:category/>
  <cp:version/>
  <cp:contentType/>
  <cp:contentStatus/>
  <cp:revision>1</cp:revision>
</cp:coreProperties>
</file>